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45" windowWidth="17955" windowHeight="11760"/>
  </bookViews>
  <sheets>
    <sheet name="12ldrbrd-Final" sheetId="10" r:id="rId1"/>
    <sheet name="12ldrbrd-event5" sheetId="9" r:id="rId2"/>
    <sheet name="12ldrbrd-event4" sheetId="8" r:id="rId3"/>
    <sheet name="12ldrbrd-event3" sheetId="7" r:id="rId4"/>
    <sheet name="12ldrbrd-event2" sheetId="6" r:id="rId5"/>
    <sheet name="12ldrbrd-event1" sheetId="1" r:id="rId6"/>
    <sheet name="Sheet2" sheetId="2" r:id="rId7"/>
    <sheet name="point system per boats in field" sheetId="5" r:id="rId8"/>
    <sheet name="11 ldrbrd-final" sheetId="4" r:id="rId9"/>
  </sheets>
  <definedNames>
    <definedName name="_xlnm.Print_Area" localSheetId="5">'12ldrbrd-event1'!$A$1:$K$49</definedName>
    <definedName name="_xlnm.Print_Area" localSheetId="4">'12ldrbrd-event2'!$A$1:$K$53</definedName>
    <definedName name="_xlnm.Print_Area" localSheetId="3">'12ldrbrd-event3'!$A$1:$K$59</definedName>
    <definedName name="_xlnm.Print_Area" localSheetId="2">'12ldrbrd-event4'!$A$1:$K$59</definedName>
    <definedName name="_xlnm.Print_Area" localSheetId="1">'12ldrbrd-event5'!$A$1:$K$62</definedName>
    <definedName name="_xlnm.Print_Area" localSheetId="0">'12ldrbrd-Final'!$A$1:$K$61</definedName>
  </definedNames>
  <calcPr calcId="125725"/>
</workbook>
</file>

<file path=xl/calcChain.xml><?xml version="1.0" encoding="utf-8"?>
<calcChain xmlns="http://schemas.openxmlformats.org/spreadsheetml/2006/main">
  <c r="I44" i="10"/>
  <c r="I51"/>
  <c r="I50"/>
  <c r="I49"/>
  <c r="I48"/>
  <c r="I47"/>
  <c r="I46"/>
  <c r="I25"/>
  <c r="I42"/>
  <c r="I45"/>
  <c r="I43"/>
  <c r="I41"/>
  <c r="I40"/>
  <c r="I39"/>
  <c r="I38"/>
  <c r="I30"/>
  <c r="I29"/>
  <c r="I37"/>
  <c r="I36"/>
  <c r="I35"/>
  <c r="I34"/>
  <c r="I33"/>
  <c r="I32"/>
  <c r="I31"/>
  <c r="I28"/>
  <c r="I27"/>
  <c r="I26"/>
  <c r="I24"/>
  <c r="I23"/>
  <c r="I22"/>
  <c r="I21"/>
  <c r="I16"/>
  <c r="I19"/>
  <c r="I20"/>
  <c r="I18"/>
  <c r="I17"/>
  <c r="I9"/>
  <c r="I15"/>
  <c r="I12"/>
  <c r="I14"/>
  <c r="I11"/>
  <c r="I13"/>
  <c r="I10"/>
  <c r="I8"/>
  <c r="I7"/>
  <c r="I6"/>
  <c r="I43" i="9"/>
  <c r="I51"/>
  <c r="I41"/>
  <c r="I26"/>
  <c r="I52"/>
  <c r="I50"/>
  <c r="I49"/>
  <c r="I48"/>
  <c r="I46"/>
  <c r="I47"/>
  <c r="I45"/>
  <c r="I33"/>
  <c r="I42"/>
  <c r="I44"/>
  <c r="I36"/>
  <c r="I35"/>
  <c r="I40"/>
  <c r="I39"/>
  <c r="I38"/>
  <c r="I37"/>
  <c r="I34"/>
  <c r="I24"/>
  <c r="I32"/>
  <c r="I31"/>
  <c r="I30"/>
  <c r="I29"/>
  <c r="I28"/>
  <c r="I22"/>
  <c r="I27"/>
  <c r="I25"/>
  <c r="I23"/>
  <c r="I19"/>
  <c r="I18"/>
  <c r="I21"/>
  <c r="I13"/>
  <c r="I20"/>
  <c r="I9"/>
  <c r="I11"/>
  <c r="I15"/>
  <c r="I17"/>
  <c r="I16"/>
  <c r="I14"/>
  <c r="I12"/>
  <c r="I10"/>
  <c r="I8"/>
  <c r="I7"/>
  <c r="I6"/>
  <c r="I27" i="8"/>
  <c r="I41"/>
  <c r="I49"/>
  <c r="I48"/>
  <c r="I43"/>
  <c r="I30"/>
  <c r="I29"/>
  <c r="I47"/>
  <c r="I46"/>
  <c r="I45"/>
  <c r="I44"/>
  <c r="I42"/>
  <c r="I38"/>
  <c r="I40"/>
  <c r="I37"/>
  <c r="I39"/>
  <c r="I25"/>
  <c r="I22"/>
  <c r="I36"/>
  <c r="I35"/>
  <c r="I34"/>
  <c r="I33"/>
  <c r="I32"/>
  <c r="I31"/>
  <c r="I28"/>
  <c r="I26"/>
  <c r="I19"/>
  <c r="I24"/>
  <c r="I23"/>
  <c r="I14"/>
  <c r="I21"/>
  <c r="I20"/>
  <c r="I13"/>
  <c r="I15"/>
  <c r="I18"/>
  <c r="I17"/>
  <c r="I16"/>
  <c r="I11"/>
  <c r="I9"/>
  <c r="I10"/>
  <c r="I12"/>
  <c r="I8"/>
  <c r="I7"/>
  <c r="I6"/>
  <c r="I39" i="7"/>
  <c r="I31"/>
  <c r="I34"/>
  <c r="I27"/>
  <c r="I48"/>
  <c r="I38"/>
  <c r="I36"/>
  <c r="I47"/>
  <c r="I46"/>
  <c r="I45"/>
  <c r="I44"/>
  <c r="I37"/>
  <c r="I24"/>
  <c r="I43"/>
  <c r="I42"/>
  <c r="I41"/>
  <c r="I40"/>
  <c r="I35"/>
  <c r="I23"/>
  <c r="I33"/>
  <c r="I32"/>
  <c r="I30"/>
  <c r="I29"/>
  <c r="I28"/>
  <c r="I25"/>
  <c r="I20"/>
  <c r="I10"/>
  <c r="I9"/>
  <c r="I22"/>
  <c r="I14"/>
  <c r="I13"/>
  <c r="I21"/>
  <c r="I16"/>
  <c r="I15"/>
  <c r="I19"/>
  <c r="I18"/>
  <c r="I7"/>
  <c r="I6"/>
  <c r="I17"/>
  <c r="I8"/>
  <c r="I12"/>
  <c r="I11"/>
  <c r="I19" i="6"/>
  <c r="I26"/>
  <c r="I27"/>
  <c r="I30"/>
  <c r="I28"/>
  <c r="I29"/>
  <c r="I42"/>
  <c r="I41"/>
  <c r="I43"/>
  <c r="I40"/>
  <c r="I39"/>
  <c r="I16"/>
  <c r="I38"/>
  <c r="I37"/>
  <c r="I36"/>
  <c r="I35"/>
  <c r="I34"/>
  <c r="I33"/>
  <c r="I32"/>
  <c r="I31"/>
  <c r="I25"/>
  <c r="I24"/>
  <c r="I10"/>
  <c r="I11"/>
  <c r="I22"/>
  <c r="I23"/>
  <c r="I15"/>
  <c r="I14"/>
  <c r="I21"/>
  <c r="I20"/>
  <c r="I9"/>
  <c r="I8"/>
  <c r="I18"/>
  <c r="I17"/>
  <c r="I13"/>
  <c r="I12"/>
  <c r="I7"/>
  <c r="I6"/>
  <c r="L18" i="5"/>
  <c r="L17"/>
  <c r="K17"/>
  <c r="L16"/>
  <c r="K16"/>
  <c r="J16"/>
  <c r="L15"/>
  <c r="K15"/>
  <c r="J15"/>
  <c r="I15"/>
  <c r="L14"/>
  <c r="K14"/>
  <c r="J14"/>
  <c r="I14"/>
  <c r="H14"/>
  <c r="L13"/>
  <c r="K13"/>
  <c r="J13"/>
  <c r="I13"/>
  <c r="H13"/>
  <c r="G13"/>
  <c r="L12"/>
  <c r="K12"/>
  <c r="J12"/>
  <c r="I12"/>
  <c r="H12"/>
  <c r="G12"/>
  <c r="F12"/>
  <c r="L11"/>
  <c r="K11"/>
  <c r="J11"/>
  <c r="I11"/>
  <c r="H11"/>
  <c r="G11"/>
  <c r="F11"/>
  <c r="E11"/>
  <c r="L10"/>
  <c r="K10"/>
  <c r="J10"/>
  <c r="I10"/>
  <c r="H10"/>
  <c r="G10"/>
  <c r="F10"/>
  <c r="E10"/>
  <c r="D10"/>
  <c r="L9"/>
  <c r="K9"/>
  <c r="J9"/>
  <c r="I9"/>
  <c r="H9"/>
  <c r="G9"/>
  <c r="F9"/>
  <c r="E9"/>
  <c r="D9"/>
  <c r="C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K4"/>
  <c r="J4"/>
  <c r="I4"/>
  <c r="H4"/>
  <c r="G4"/>
  <c r="F4"/>
  <c r="E4"/>
  <c r="D4"/>
  <c r="C4"/>
  <c r="B4"/>
  <c r="I37" i="4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21" i="1"/>
  <c r="I20"/>
  <c r="I24"/>
  <c r="I27"/>
  <c r="I15"/>
  <c r="I14"/>
  <c r="I8"/>
  <c r="I9"/>
  <c r="I17"/>
  <c r="I16"/>
  <c r="I25"/>
  <c r="I32"/>
  <c r="I19"/>
  <c r="I18"/>
  <c r="I29"/>
  <c r="I28"/>
  <c r="I6"/>
  <c r="I7"/>
  <c r="I34"/>
  <c r="I35"/>
  <c r="I31"/>
  <c r="I30"/>
  <c r="I23"/>
  <c r="I22"/>
  <c r="I33"/>
  <c r="I26"/>
  <c r="I36"/>
  <c r="I37"/>
  <c r="I38"/>
  <c r="I39"/>
  <c r="I40"/>
  <c r="I13"/>
  <c r="I10"/>
  <c r="I11"/>
  <c r="I12"/>
</calcChain>
</file>

<file path=xl/sharedStrings.xml><?xml version="1.0" encoding="utf-8"?>
<sst xmlns="http://schemas.openxmlformats.org/spreadsheetml/2006/main" count="641" uniqueCount="146">
  <si>
    <t>2012 PR&amp;GA Angler-of-the-Year Leader Board</t>
  </si>
  <si>
    <t xml:space="preserve">  Standings  (1 Event)</t>
  </si>
  <si>
    <t xml:space="preserve"> </t>
  </si>
  <si>
    <t>2012 PR&amp;GA</t>
  </si>
  <si>
    <t>First</t>
  </si>
  <si>
    <t>Second</t>
  </si>
  <si>
    <t>Third</t>
  </si>
  <si>
    <t>Bass (2 pts)</t>
  </si>
  <si>
    <t>System</t>
  </si>
  <si>
    <t>Pts in this</t>
  </si>
  <si>
    <t>Previous</t>
  </si>
  <si>
    <t>Rank</t>
  </si>
  <si>
    <t>Name</t>
  </si>
  <si>
    <t>Tourneys</t>
  </si>
  <si>
    <t>Big Tourney Bass</t>
  </si>
  <si>
    <t>Top Three Finishes</t>
  </si>
  <si>
    <t>Lunker</t>
  </si>
  <si>
    <t>Points</t>
  </si>
  <si>
    <t>tourney</t>
  </si>
  <si>
    <t>Pts</t>
  </si>
  <si>
    <t>Hartigan, Tom Jr.</t>
  </si>
  <si>
    <t>Swanson, Rich</t>
  </si>
  <si>
    <t>Geiss, Don Jr.</t>
  </si>
  <si>
    <t>Geiss, Don Sr.</t>
  </si>
  <si>
    <t>Schreck, Click</t>
  </si>
  <si>
    <t>Keck, Mark</t>
  </si>
  <si>
    <t>Coppola, Fred</t>
  </si>
  <si>
    <t>Gabbard, Dexter</t>
  </si>
  <si>
    <t>Longo, Sal</t>
  </si>
  <si>
    <t>Longo, Joe</t>
  </si>
  <si>
    <t>Chase, Brian</t>
  </si>
  <si>
    <t>Chase, Vance</t>
  </si>
  <si>
    <t>Wabiszewski, Cody</t>
  </si>
  <si>
    <t>Ordemann, Ryan</t>
  </si>
  <si>
    <t>Costanzo, Frank</t>
  </si>
  <si>
    <t>Rielly, Todd</t>
  </si>
  <si>
    <t>Mitchell, Greg</t>
  </si>
  <si>
    <t>Burke, Matt</t>
  </si>
  <si>
    <t>Morris, Vince</t>
  </si>
  <si>
    <t>Chodack, Jim</t>
  </si>
  <si>
    <t>~19" (3.86 lbs)</t>
  </si>
  <si>
    <t>Capanear, Don</t>
  </si>
  <si>
    <t>Csabai, Chase</t>
  </si>
  <si>
    <t>Ptaszynski, Sean</t>
  </si>
  <si>
    <t>Ruiz, Rocky</t>
  </si>
  <si>
    <t>Jones, Ian</t>
  </si>
  <si>
    <t>Stack, Mike</t>
  </si>
  <si>
    <t>Cugini, Craig</t>
  </si>
  <si>
    <t>Kinney, Jack *</t>
  </si>
  <si>
    <t>Prendergast, Tim</t>
  </si>
  <si>
    <t>Cassidy, Tim</t>
  </si>
  <si>
    <t>Cassidy, Frank</t>
  </si>
  <si>
    <t>* - Not eligible - Not a PR&amp;GA member</t>
  </si>
  <si>
    <t>Castoff Classic-Picatinny</t>
  </si>
  <si>
    <t>Swartswood</t>
  </si>
  <si>
    <t>Cranberry</t>
  </si>
  <si>
    <t>Picatinny Eve</t>
  </si>
  <si>
    <t>???</t>
  </si>
  <si>
    <t>Fall Classic (Picatinny)</t>
  </si>
  <si>
    <t>or 16th</t>
  </si>
  <si>
    <t>Murray, Aidan*</t>
  </si>
  <si>
    <t>Murray, Dan*</t>
  </si>
  <si>
    <t>2011 PR&amp;GA Angler-of-the-Year Leader Board</t>
  </si>
  <si>
    <t xml:space="preserve">  Standings  (6 Events)</t>
  </si>
  <si>
    <t>2011 PR&amp;GA</t>
  </si>
  <si>
    <t>18.5" (3.45 lbs)</t>
  </si>
  <si>
    <t>19" (~4.2 lbs)</t>
  </si>
  <si>
    <t>15 3/4 " (~2 lbs)</t>
  </si>
  <si>
    <t>15" (1.66 lbs)</t>
  </si>
  <si>
    <t>Hartigan, Tom Sr. *</t>
  </si>
  <si>
    <t>~18.75" (3.57 lbs)</t>
  </si>
  <si>
    <t>File, Dave</t>
  </si>
  <si>
    <t>Cassidy, Matt</t>
  </si>
  <si>
    <t>Patlen, Don*</t>
  </si>
  <si>
    <t>Huff, Jim</t>
  </si>
  <si>
    <t>Faure, Charlie</t>
  </si>
  <si>
    <t>Armstrong, Taylor</t>
  </si>
  <si>
    <t>Shasty, Joe</t>
  </si>
  <si>
    <t>Agnor, AJ</t>
  </si>
  <si>
    <t>Hartigan, Craig</t>
  </si>
  <si>
    <t>Singleton, Jeremy</t>
  </si>
  <si>
    <t>Castoff Classic-Musky</t>
  </si>
  <si>
    <t>Denmark</t>
  </si>
  <si>
    <t>Point System</t>
  </si>
  <si>
    <t>Number of Boats:</t>
  </si>
  <si>
    <t>First Place:</t>
  </si>
  <si>
    <t>Second Place:</t>
  </si>
  <si>
    <t>Third Place:</t>
  </si>
  <si>
    <t>Fourth Place:</t>
  </si>
  <si>
    <t>Fifth Place:</t>
  </si>
  <si>
    <t>Sixth Place:</t>
  </si>
  <si>
    <t>Seventh Place:</t>
  </si>
  <si>
    <t>Eighth Place:</t>
  </si>
  <si>
    <t>Ninth Place:</t>
  </si>
  <si>
    <t>Tenth Place:</t>
  </si>
  <si>
    <t>Eleventh Place:</t>
  </si>
  <si>
    <t>Twelfth Place:</t>
  </si>
  <si>
    <t>Thirteenth Place:</t>
  </si>
  <si>
    <t>Fourteenth Place:</t>
  </si>
  <si>
    <t>Fifteenth Place:</t>
  </si>
  <si>
    <t>Lunker Bass:</t>
  </si>
  <si>
    <t>+2</t>
  </si>
  <si>
    <t>Total</t>
  </si>
  <si>
    <t>Geiss, Don Sr.*</t>
  </si>
  <si>
    <t>Giulini, Justin*</t>
  </si>
  <si>
    <t xml:space="preserve">  Standings  (2 Events)</t>
  </si>
  <si>
    <t>Graybill, Aaron</t>
  </si>
  <si>
    <t>Kell, Justin</t>
  </si>
  <si>
    <t>Garie, Brad</t>
  </si>
  <si>
    <t xml:space="preserve"> or 15th</t>
  </si>
  <si>
    <t>Golden Rule Weigths</t>
  </si>
  <si>
    <t>Lengths</t>
  </si>
  <si>
    <t>18"</t>
  </si>
  <si>
    <t>18.5"</t>
  </si>
  <si>
    <t>18.75"</t>
  </si>
  <si>
    <t>19"</t>
  </si>
  <si>
    <t>19.25"</t>
  </si>
  <si>
    <t>20"</t>
  </si>
  <si>
    <t>19.75"</t>
  </si>
  <si>
    <t>19.5"</t>
  </si>
  <si>
    <t>20.5"</t>
  </si>
  <si>
    <t>21"</t>
  </si>
  <si>
    <t>21.5"</t>
  </si>
  <si>
    <t>21.50"(~5.75 lbs)</t>
  </si>
  <si>
    <t xml:space="preserve">  Standings  (3 Events)</t>
  </si>
  <si>
    <t>~18" (3.17 lbs)</t>
  </si>
  <si>
    <t>Hartigan, Sean*</t>
  </si>
  <si>
    <t>Graybill, Aaron*</t>
  </si>
  <si>
    <t>Jones, Ian*</t>
  </si>
  <si>
    <t>Tobin, Mitch*</t>
  </si>
  <si>
    <t>Kell, Justin*</t>
  </si>
  <si>
    <t>Murphy, Dan*</t>
  </si>
  <si>
    <t>Longo, Joe*</t>
  </si>
  <si>
    <t xml:space="preserve">  Standings  (4 Events)</t>
  </si>
  <si>
    <t>or 18th</t>
  </si>
  <si>
    <t>Patlen, Doc</t>
  </si>
  <si>
    <t xml:space="preserve">  Standings  (5 Events)</t>
  </si>
  <si>
    <t>Allen, Andrew</t>
  </si>
  <si>
    <t>Doc's friend</t>
  </si>
  <si>
    <t>Franken, John</t>
  </si>
  <si>
    <t>~18.75" (3.75 lbs)</t>
  </si>
  <si>
    <t xml:space="preserve">  Final Standings  (6 Events)</t>
  </si>
  <si>
    <t>~21" (5.27 lbs)</t>
  </si>
  <si>
    <t>Allen, Andrew*</t>
  </si>
  <si>
    <t>Doc's friend*</t>
  </si>
  <si>
    <t>Burke, Matt*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</si>
</sst>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b/>
      <i/>
      <sz val="12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5" fillId="0" borderId="0"/>
    <xf numFmtId="44" fontId="2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2" applyBorder="1"/>
    <xf numFmtId="0" fontId="2" fillId="0" borderId="0" xfId="2" applyAlignment="1">
      <alignment horizontal="center"/>
    </xf>
    <xf numFmtId="0" fontId="3" fillId="0" borderId="0" xfId="2" applyFont="1" applyBorder="1" applyAlignment="1">
      <alignment horizontal="center"/>
    </xf>
    <xf numFmtId="0" fontId="2" fillId="0" borderId="0" xfId="2"/>
    <xf numFmtId="0" fontId="2" fillId="0" borderId="0" xfId="2" applyBorder="1" applyAlignment="1">
      <alignment horizontal="center"/>
    </xf>
    <xf numFmtId="0" fontId="3" fillId="0" borderId="0" xfId="2" applyFont="1" applyBorder="1" applyAlignment="1">
      <alignment horizontal="centerContinuous"/>
    </xf>
    <xf numFmtId="0" fontId="4" fillId="0" borderId="0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9" fillId="0" borderId="9" xfId="2" applyFont="1" applyBorder="1" applyAlignment="1">
      <alignment horizontal="center"/>
    </xf>
    <xf numFmtId="0" fontId="2" fillId="0" borderId="0" xfId="2" applyFill="1" applyBorder="1"/>
    <xf numFmtId="0" fontId="10" fillId="0" borderId="0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10" xfId="2" applyBorder="1" applyAlignment="1">
      <alignment horizontal="center"/>
    </xf>
    <xf numFmtId="1" fontId="11" fillId="0" borderId="11" xfId="1" applyNumberFormat="1" applyFont="1" applyBorder="1" applyAlignment="1">
      <alignment horizontal="center"/>
    </xf>
    <xf numFmtId="0" fontId="2" fillId="0" borderId="0" xfId="2" applyBorder="1" applyAlignment="1">
      <alignment horizontal="center" vertical="center"/>
    </xf>
    <xf numFmtId="0" fontId="2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2" fillId="0" borderId="12" xfId="2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2" fillId="0" borderId="12" xfId="2" applyBorder="1"/>
    <xf numFmtId="0" fontId="12" fillId="0" borderId="12" xfId="2" applyFont="1" applyBorder="1" applyAlignment="1">
      <alignment horizontal="center"/>
    </xf>
    <xf numFmtId="0" fontId="2" fillId="0" borderId="12" xfId="2" applyFill="1" applyBorder="1" applyAlignment="1">
      <alignment horizontal="center"/>
    </xf>
    <xf numFmtId="0" fontId="13" fillId="0" borderId="12" xfId="2" applyFont="1" applyBorder="1" applyAlignment="1">
      <alignment horizontal="center"/>
    </xf>
    <xf numFmtId="0" fontId="2" fillId="0" borderId="0" xfId="2" applyAlignment="1">
      <alignment horizontal="center" vertical="center"/>
    </xf>
    <xf numFmtId="0" fontId="9" fillId="0" borderId="13" xfId="2" applyFont="1" applyBorder="1" applyAlignment="1">
      <alignment horizontal="center"/>
    </xf>
    <xf numFmtId="0" fontId="2" fillId="0" borderId="14" xfId="2" applyBorder="1" applyAlignment="1">
      <alignment horizontal="center"/>
    </xf>
    <xf numFmtId="0" fontId="2" fillId="0" borderId="15" xfId="2" applyBorder="1" applyAlignment="1">
      <alignment horizontal="center"/>
    </xf>
    <xf numFmtId="0" fontId="9" fillId="0" borderId="0" xfId="2" applyFont="1" applyBorder="1" applyAlignment="1">
      <alignment horizontal="center"/>
    </xf>
    <xf numFmtId="1" fontId="11" fillId="0" borderId="0" xfId="1" applyNumberFormat="1" applyFont="1" applyBorder="1" applyAlignment="1">
      <alignment horizontal="center"/>
    </xf>
    <xf numFmtId="44" fontId="12" fillId="0" borderId="0" xfId="2" applyNumberFormat="1" applyFont="1"/>
    <xf numFmtId="0" fontId="5" fillId="0" borderId="0" xfId="2" applyFont="1"/>
    <xf numFmtId="15" fontId="5" fillId="0" borderId="0" xfId="2" applyNumberFormat="1" applyFont="1"/>
    <xf numFmtId="0" fontId="2" fillId="0" borderId="0" xfId="2" applyAlignment="1">
      <alignment horizontal="right"/>
    </xf>
    <xf numFmtId="15" fontId="5" fillId="0" borderId="0" xfId="2" quotePrefix="1" applyNumberFormat="1" applyFont="1" applyAlignment="1">
      <alignment horizontal="left"/>
    </xf>
    <xf numFmtId="0" fontId="2" fillId="0" borderId="0" xfId="2" applyAlignment="1">
      <alignment horizontal="left"/>
    </xf>
    <xf numFmtId="1" fontId="11" fillId="0" borderId="16" xfId="1" applyNumberFormat="1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1" fontId="11" fillId="0" borderId="11" xfId="3" applyNumberFormat="1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2" fillId="0" borderId="14" xfId="2" applyFill="1" applyBorder="1"/>
    <xf numFmtId="1" fontId="11" fillId="0" borderId="16" xfId="3" applyNumberFormat="1" applyFont="1" applyBorder="1" applyAlignment="1">
      <alignment horizontal="center" vertical="center"/>
    </xf>
    <xf numFmtId="1" fontId="11" fillId="0" borderId="0" xfId="3" applyNumberFormat="1" applyFont="1" applyBorder="1" applyAlignment="1">
      <alignment horizontal="center"/>
    </xf>
    <xf numFmtId="0" fontId="5" fillId="0" borderId="0" xfId="4" applyFont="1" applyAlignment="1">
      <alignment horizontal="right"/>
    </xf>
    <xf numFmtId="164" fontId="0" fillId="0" borderId="0" xfId="5" applyNumberFormat="1" applyFont="1"/>
    <xf numFmtId="0" fontId="15" fillId="0" borderId="0" xfId="4"/>
    <xf numFmtId="0" fontId="16" fillId="0" borderId="0" xfId="4" applyFont="1" applyAlignment="1">
      <alignment horizontal="center"/>
    </xf>
    <xf numFmtId="0" fontId="5" fillId="2" borderId="0" xfId="4" applyFont="1" applyFill="1" applyAlignment="1">
      <alignment horizontal="right"/>
    </xf>
    <xf numFmtId="0" fontId="15" fillId="2" borderId="0" xfId="4" applyFill="1" applyAlignment="1">
      <alignment horizontal="center"/>
    </xf>
    <xf numFmtId="0" fontId="7" fillId="0" borderId="0" xfId="4" applyFont="1" applyAlignment="1">
      <alignment horizontal="right"/>
    </xf>
    <xf numFmtId="0" fontId="11" fillId="0" borderId="0" xfId="4" applyFont="1" applyAlignment="1">
      <alignment horizontal="center"/>
    </xf>
    <xf numFmtId="0" fontId="17" fillId="0" borderId="0" xfId="4" applyFont="1" applyAlignment="1">
      <alignment horizontal="right"/>
    </xf>
    <xf numFmtId="0" fontId="18" fillId="0" borderId="0" xfId="4" applyFont="1" applyAlignment="1">
      <alignment horizontal="center"/>
    </xf>
    <xf numFmtId="0" fontId="19" fillId="0" borderId="6" xfId="4" applyFont="1" applyBorder="1" applyAlignment="1">
      <alignment horizontal="right"/>
    </xf>
    <xf numFmtId="0" fontId="20" fillId="0" borderId="6" xfId="4" applyFont="1" applyBorder="1" applyAlignment="1">
      <alignment horizontal="center"/>
    </xf>
    <xf numFmtId="0" fontId="15" fillId="0" borderId="0" xfId="4" applyAlignment="1">
      <alignment horizontal="center"/>
    </xf>
    <xf numFmtId="0" fontId="15" fillId="0" borderId="0" xfId="4" quotePrefix="1" applyAlignment="1">
      <alignment horizontal="center"/>
    </xf>
    <xf numFmtId="1" fontId="11" fillId="0" borderId="17" xfId="1" applyNumberFormat="1" applyFont="1" applyBorder="1" applyAlignment="1">
      <alignment horizontal="center"/>
    </xf>
    <xf numFmtId="1" fontId="11" fillId="0" borderId="18" xfId="1" applyNumberFormat="1" applyFont="1" applyBorder="1" applyAlignment="1">
      <alignment horizontal="center"/>
    </xf>
    <xf numFmtId="0" fontId="2" fillId="0" borderId="20" xfId="2" applyBorder="1" applyAlignment="1">
      <alignment horizontal="center"/>
    </xf>
    <xf numFmtId="0" fontId="2" fillId="0" borderId="19" xfId="2" applyBorder="1" applyAlignment="1">
      <alignment horizontal="center"/>
    </xf>
    <xf numFmtId="0" fontId="13" fillId="0" borderId="0" xfId="2" applyFont="1" applyBorder="1"/>
    <xf numFmtId="0" fontId="2" fillId="0" borderId="0" xfId="4" applyFont="1"/>
    <xf numFmtId="0" fontId="2" fillId="0" borderId="0" xfId="4" applyFont="1" applyAlignment="1">
      <alignment horizontal="right"/>
    </xf>
    <xf numFmtId="0" fontId="15" fillId="0" borderId="0" xfId="4" applyAlignment="1">
      <alignment horizontal="right"/>
    </xf>
    <xf numFmtId="0" fontId="2" fillId="0" borderId="0" xfId="2" applyFont="1"/>
    <xf numFmtId="15" fontId="2" fillId="0" borderId="0" xfId="2" applyNumberFormat="1" applyFont="1"/>
    <xf numFmtId="15" fontId="2" fillId="0" borderId="0" xfId="2" quotePrefix="1" applyNumberFormat="1" applyFont="1" applyAlignment="1">
      <alignment horizontal="left"/>
    </xf>
    <xf numFmtId="0" fontId="14" fillId="0" borderId="0" xfId="2" applyFont="1" applyBorder="1"/>
  </cellXfs>
  <cellStyles count="6">
    <cellStyle name="Currency 2" xfId="5"/>
    <cellStyle name="Normal" xfId="0" builtinId="0"/>
    <cellStyle name="Normal 2" xfId="2"/>
    <cellStyle name="Normal 3" xfId="4"/>
    <cellStyle name="Percent" xfId="1" builtinId="5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topLeftCell="A5" zoomScale="90" zoomScaleNormal="90" workbookViewId="0">
      <selection activeCell="I10" sqref="I10"/>
    </sheetView>
  </sheetViews>
  <sheetFormatPr defaultRowHeight="15"/>
  <cols>
    <col min="1" max="1" width="6.7109375" customWidth="1"/>
    <col min="2" max="2" width="18.7109375" customWidth="1"/>
    <col min="3" max="3" width="10" customWidth="1"/>
    <col min="4" max="4" width="17.5703125" customWidth="1"/>
    <col min="5" max="5" width="8.140625" customWidth="1"/>
    <col min="6" max="6" width="8.28515625" customWidth="1"/>
    <col min="7" max="7" width="7.7109375" customWidth="1"/>
    <col min="8" max="8" width="11" customWidth="1"/>
    <col min="9" max="9" width="8.42578125" customWidth="1"/>
  </cols>
  <sheetData>
    <row r="1" spans="1:11" ht="15.75">
      <c r="A1" s="1"/>
      <c r="B1" s="2"/>
      <c r="C1" s="2"/>
      <c r="D1" s="2"/>
      <c r="E1" s="3" t="s">
        <v>0</v>
      </c>
      <c r="F1" s="4"/>
      <c r="G1" s="2"/>
      <c r="H1" s="5"/>
      <c r="I1" s="5"/>
      <c r="J1" s="4"/>
      <c r="K1" s="4"/>
    </row>
    <row r="2" spans="1:11" ht="15.75">
      <c r="A2" s="1"/>
      <c r="B2" s="1"/>
      <c r="C2" s="1"/>
      <c r="D2" s="1"/>
      <c r="E2" s="6" t="s">
        <v>141</v>
      </c>
      <c r="F2" s="4"/>
      <c r="G2" s="1"/>
      <c r="H2" s="1" t="s">
        <v>2</v>
      </c>
      <c r="I2" s="1"/>
      <c r="J2" s="4"/>
      <c r="K2" s="4"/>
    </row>
    <row r="3" spans="1:11" ht="16.5" thickBot="1">
      <c r="A3" s="1"/>
      <c r="B3" s="1"/>
      <c r="C3" s="1"/>
      <c r="D3" s="1"/>
      <c r="E3" s="1"/>
      <c r="F3" s="7"/>
      <c r="G3" s="1"/>
      <c r="H3" s="1"/>
      <c r="I3" s="1"/>
      <c r="J3" s="4" t="s">
        <v>2</v>
      </c>
      <c r="K3" s="4"/>
    </row>
    <row r="4" spans="1:11">
      <c r="A4" s="8"/>
      <c r="B4" s="9"/>
      <c r="C4" s="9"/>
      <c r="D4" s="10" t="s">
        <v>3</v>
      </c>
      <c r="E4" s="11"/>
      <c r="F4" s="12" t="s">
        <v>15</v>
      </c>
      <c r="G4" s="12"/>
      <c r="H4" s="11" t="s">
        <v>16</v>
      </c>
      <c r="I4" s="13" t="s">
        <v>102</v>
      </c>
      <c r="J4" s="4" t="s">
        <v>9</v>
      </c>
      <c r="K4" s="4" t="s">
        <v>10</v>
      </c>
    </row>
    <row r="5" spans="1:11">
      <c r="A5" s="14" t="s">
        <v>11</v>
      </c>
      <c r="B5" s="15" t="s">
        <v>12</v>
      </c>
      <c r="C5" s="16" t="s">
        <v>13</v>
      </c>
      <c r="D5" s="17" t="s">
        <v>14</v>
      </c>
      <c r="E5" s="18" t="s">
        <v>4</v>
      </c>
      <c r="F5" s="19" t="s">
        <v>5</v>
      </c>
      <c r="G5" s="19" t="s">
        <v>6</v>
      </c>
      <c r="H5" s="18" t="s">
        <v>7</v>
      </c>
      <c r="I5" s="20" t="s">
        <v>17</v>
      </c>
      <c r="J5" s="21" t="s">
        <v>18</v>
      </c>
      <c r="K5" s="21" t="s">
        <v>19</v>
      </c>
    </row>
    <row r="6" spans="1:11">
      <c r="A6" s="22">
        <v>1</v>
      </c>
      <c r="B6" s="23" t="s">
        <v>24</v>
      </c>
      <c r="C6" s="5">
        <v>6</v>
      </c>
      <c r="D6" s="84" t="s">
        <v>123</v>
      </c>
      <c r="E6" s="26">
        <v>1</v>
      </c>
      <c r="F6" s="5">
        <v>3</v>
      </c>
      <c r="G6" s="5"/>
      <c r="H6" s="26">
        <v>2</v>
      </c>
      <c r="I6" s="27">
        <f>J6+K6</f>
        <v>61</v>
      </c>
      <c r="J6" s="28">
        <v>3</v>
      </c>
      <c r="K6" s="28">
        <v>58</v>
      </c>
    </row>
    <row r="7" spans="1:11">
      <c r="A7" s="22">
        <v>2</v>
      </c>
      <c r="B7" s="1" t="s">
        <v>25</v>
      </c>
      <c r="C7" s="24">
        <v>6</v>
      </c>
      <c r="D7" s="30"/>
      <c r="E7" s="26">
        <v>1</v>
      </c>
      <c r="F7" s="5">
        <v>3</v>
      </c>
      <c r="G7" s="5"/>
      <c r="H7" s="26"/>
      <c r="I7" s="27">
        <f>J7+K7</f>
        <v>57</v>
      </c>
      <c r="J7" s="28">
        <v>3</v>
      </c>
      <c r="K7" s="28">
        <v>54</v>
      </c>
    </row>
    <row r="8" spans="1:11">
      <c r="A8" s="22">
        <v>3</v>
      </c>
      <c r="B8" s="23" t="s">
        <v>20</v>
      </c>
      <c r="C8" s="24">
        <v>6</v>
      </c>
      <c r="D8" s="25" t="s">
        <v>140</v>
      </c>
      <c r="E8" s="26"/>
      <c r="F8" s="5">
        <v>1</v>
      </c>
      <c r="G8" s="5">
        <v>1</v>
      </c>
      <c r="H8" s="26">
        <v>1</v>
      </c>
      <c r="I8" s="27">
        <f>J8+K8</f>
        <v>48</v>
      </c>
      <c r="J8" s="28">
        <v>4</v>
      </c>
      <c r="K8" s="28">
        <v>44</v>
      </c>
    </row>
    <row r="9" spans="1:11">
      <c r="A9" s="22">
        <v>4</v>
      </c>
      <c r="B9" s="23" t="s">
        <v>36</v>
      </c>
      <c r="C9" s="5">
        <v>6</v>
      </c>
      <c r="D9" s="25" t="s">
        <v>142</v>
      </c>
      <c r="E9" s="26">
        <v>1</v>
      </c>
      <c r="F9" s="5"/>
      <c r="G9" s="5">
        <v>1</v>
      </c>
      <c r="H9" s="26">
        <v>1</v>
      </c>
      <c r="I9" s="27">
        <f>J9+K9</f>
        <v>42</v>
      </c>
      <c r="J9" s="28">
        <v>13</v>
      </c>
      <c r="K9" s="28">
        <v>29</v>
      </c>
    </row>
    <row r="10" spans="1:11">
      <c r="A10" s="22">
        <v>5</v>
      </c>
      <c r="B10" s="1" t="s">
        <v>22</v>
      </c>
      <c r="C10" s="5">
        <v>4</v>
      </c>
      <c r="D10" s="5"/>
      <c r="E10" s="26">
        <v>1</v>
      </c>
      <c r="F10" s="5"/>
      <c r="G10" s="5">
        <v>2</v>
      </c>
      <c r="H10" s="26"/>
      <c r="I10" s="27">
        <f>J10+K10</f>
        <v>41</v>
      </c>
      <c r="J10" s="28">
        <v>5</v>
      </c>
      <c r="K10" s="28">
        <v>36</v>
      </c>
    </row>
    <row r="11" spans="1:11">
      <c r="A11" s="22">
        <v>6</v>
      </c>
      <c r="B11" s="23" t="s">
        <v>32</v>
      </c>
      <c r="C11" s="5">
        <v>6</v>
      </c>
      <c r="D11" s="31"/>
      <c r="E11" s="5"/>
      <c r="F11" s="5">
        <v>1</v>
      </c>
      <c r="G11" s="31"/>
      <c r="H11" s="5"/>
      <c r="I11" s="27">
        <f>J11+K11</f>
        <v>40</v>
      </c>
      <c r="J11" s="28">
        <v>9</v>
      </c>
      <c r="K11" s="28">
        <v>31</v>
      </c>
    </row>
    <row r="12" spans="1:11">
      <c r="A12" s="22">
        <v>7</v>
      </c>
      <c r="B12" s="23" t="s">
        <v>33</v>
      </c>
      <c r="C12" s="5">
        <v>5</v>
      </c>
      <c r="D12" s="31"/>
      <c r="E12" s="5"/>
      <c r="F12" s="5">
        <v>1</v>
      </c>
      <c r="G12" s="31"/>
      <c r="H12" s="5"/>
      <c r="I12" s="27">
        <f>J12+K12</f>
        <v>39</v>
      </c>
      <c r="J12" s="28">
        <v>9</v>
      </c>
      <c r="K12" s="28">
        <v>30</v>
      </c>
    </row>
    <row r="13" spans="1:11">
      <c r="A13" s="22">
        <v>8</v>
      </c>
      <c r="B13" s="23" t="s">
        <v>39</v>
      </c>
      <c r="C13" s="5">
        <v>5</v>
      </c>
      <c r="D13" s="32" t="s">
        <v>40</v>
      </c>
      <c r="E13" s="5">
        <v>1</v>
      </c>
      <c r="F13" s="5"/>
      <c r="G13" s="31"/>
      <c r="H13" s="5">
        <v>1</v>
      </c>
      <c r="I13" s="27">
        <f>J13+K13</f>
        <v>35</v>
      </c>
      <c r="J13" s="28">
        <v>1</v>
      </c>
      <c r="K13" s="28">
        <v>34</v>
      </c>
    </row>
    <row r="14" spans="1:11">
      <c r="A14" s="22">
        <v>9</v>
      </c>
      <c r="B14" s="1" t="s">
        <v>28</v>
      </c>
      <c r="C14" s="5">
        <v>4</v>
      </c>
      <c r="D14" s="32"/>
      <c r="E14" s="5">
        <v>1</v>
      </c>
      <c r="F14" s="5"/>
      <c r="G14" s="31"/>
      <c r="H14" s="5"/>
      <c r="I14" s="27">
        <f>J14+K14</f>
        <v>30</v>
      </c>
      <c r="J14" s="28"/>
      <c r="K14" s="28">
        <v>30</v>
      </c>
    </row>
    <row r="15" spans="1:11">
      <c r="A15" s="22">
        <v>10</v>
      </c>
      <c r="B15" s="23" t="s">
        <v>41</v>
      </c>
      <c r="C15" s="5">
        <v>3</v>
      </c>
      <c r="D15" s="34"/>
      <c r="E15" s="5">
        <v>1</v>
      </c>
      <c r="F15" s="5"/>
      <c r="G15" s="31"/>
      <c r="H15" s="5"/>
      <c r="I15" s="27">
        <f>J15+K15</f>
        <v>29</v>
      </c>
      <c r="J15" s="28"/>
      <c r="K15" s="28">
        <v>29</v>
      </c>
    </row>
    <row r="16" spans="1:11">
      <c r="A16" s="22">
        <v>11</v>
      </c>
      <c r="B16" s="29" t="s">
        <v>103</v>
      </c>
      <c r="C16" s="5">
        <v>3</v>
      </c>
      <c r="D16" s="31"/>
      <c r="E16" s="5"/>
      <c r="F16" s="5"/>
      <c r="G16" s="31">
        <v>2</v>
      </c>
      <c r="H16" s="5"/>
      <c r="I16" s="27">
        <f>J16+K16</f>
        <v>28</v>
      </c>
      <c r="J16" s="28">
        <v>5</v>
      </c>
      <c r="K16" s="28">
        <v>23</v>
      </c>
    </row>
    <row r="17" spans="1:11">
      <c r="A17" s="22">
        <v>11</v>
      </c>
      <c r="B17" s="23" t="s">
        <v>132</v>
      </c>
      <c r="C17" s="5">
        <v>3</v>
      </c>
      <c r="D17" s="33" t="s">
        <v>125</v>
      </c>
      <c r="E17" s="5">
        <v>1</v>
      </c>
      <c r="F17" s="5"/>
      <c r="G17" s="31"/>
      <c r="H17" s="5">
        <v>1</v>
      </c>
      <c r="I17" s="27">
        <f>J17+K17</f>
        <v>28</v>
      </c>
      <c r="J17" s="28"/>
      <c r="K17" s="28">
        <v>28</v>
      </c>
    </row>
    <row r="18" spans="1:11">
      <c r="A18" s="22">
        <v>13</v>
      </c>
      <c r="B18" s="23" t="s">
        <v>21</v>
      </c>
      <c r="C18" s="24">
        <v>3</v>
      </c>
      <c r="D18" s="32"/>
      <c r="E18" s="5"/>
      <c r="F18" s="5">
        <v>1</v>
      </c>
      <c r="G18" s="31"/>
      <c r="H18" s="5"/>
      <c r="I18" s="27">
        <f>J18+K18</f>
        <v>27</v>
      </c>
      <c r="J18" s="28"/>
      <c r="K18" s="28">
        <v>27</v>
      </c>
    </row>
    <row r="19" spans="1:11">
      <c r="A19" s="22">
        <v>14</v>
      </c>
      <c r="B19" s="23" t="s">
        <v>31</v>
      </c>
      <c r="C19" s="5">
        <v>5</v>
      </c>
      <c r="D19" s="32"/>
      <c r="E19" s="5"/>
      <c r="F19" s="5">
        <v>1</v>
      </c>
      <c r="G19" s="31"/>
      <c r="H19" s="5"/>
      <c r="I19" s="27">
        <f>J19+K19</f>
        <v>24</v>
      </c>
      <c r="J19" s="28">
        <v>1</v>
      </c>
      <c r="K19" s="28">
        <v>23</v>
      </c>
    </row>
    <row r="20" spans="1:11">
      <c r="A20" s="22">
        <v>15</v>
      </c>
      <c r="B20" s="23" t="s">
        <v>30</v>
      </c>
      <c r="C20" s="5">
        <v>4</v>
      </c>
      <c r="D20" s="34"/>
      <c r="E20" s="5"/>
      <c r="F20" s="5">
        <v>1</v>
      </c>
      <c r="G20" s="31"/>
      <c r="H20" s="5"/>
      <c r="I20" s="27">
        <f>J20+K20</f>
        <v>23</v>
      </c>
      <c r="J20" s="28"/>
      <c r="K20" s="28">
        <v>23</v>
      </c>
    </row>
    <row r="21" spans="1:11">
      <c r="A21" s="22">
        <v>16</v>
      </c>
      <c r="B21" s="1" t="s">
        <v>50</v>
      </c>
      <c r="C21" s="5">
        <v>3</v>
      </c>
      <c r="D21" s="31"/>
      <c r="E21" s="5"/>
      <c r="F21" s="5">
        <v>1</v>
      </c>
      <c r="G21" s="31"/>
      <c r="H21" s="5"/>
      <c r="I21" s="27">
        <f>J21+K21</f>
        <v>20</v>
      </c>
      <c r="J21" s="37"/>
      <c r="K21" s="28">
        <v>20</v>
      </c>
    </row>
    <row r="22" spans="1:11">
      <c r="A22" s="22">
        <v>17</v>
      </c>
      <c r="B22" s="23" t="s">
        <v>129</v>
      </c>
      <c r="C22" s="5">
        <v>3</v>
      </c>
      <c r="D22" s="31"/>
      <c r="E22" s="5"/>
      <c r="F22" s="5"/>
      <c r="G22" s="31">
        <v>1</v>
      </c>
      <c r="H22" s="5"/>
      <c r="I22" s="27">
        <f>J22+K22</f>
        <v>18</v>
      </c>
      <c r="J22" s="37"/>
      <c r="K22" s="28">
        <v>18</v>
      </c>
    </row>
    <row r="23" spans="1:11">
      <c r="A23" s="22">
        <v>18</v>
      </c>
      <c r="B23" s="23" t="s">
        <v>51</v>
      </c>
      <c r="C23" s="5">
        <v>2</v>
      </c>
      <c r="D23" s="31"/>
      <c r="E23" s="5"/>
      <c r="F23" s="5">
        <v>1</v>
      </c>
      <c r="G23" s="31"/>
      <c r="H23" s="5"/>
      <c r="I23" s="27">
        <f>J23+K23</f>
        <v>15</v>
      </c>
      <c r="J23" s="28"/>
      <c r="K23" s="28">
        <v>15</v>
      </c>
    </row>
    <row r="24" spans="1:11">
      <c r="A24" s="22">
        <v>18</v>
      </c>
      <c r="B24" s="23" t="s">
        <v>126</v>
      </c>
      <c r="C24" s="5">
        <v>2</v>
      </c>
      <c r="D24" s="31"/>
      <c r="E24" s="5"/>
      <c r="F24" s="5"/>
      <c r="G24" s="31">
        <v>1</v>
      </c>
      <c r="H24" s="5"/>
      <c r="I24" s="27">
        <f>J24+K24</f>
        <v>15</v>
      </c>
      <c r="J24" s="37"/>
      <c r="K24" s="28">
        <v>15</v>
      </c>
    </row>
    <row r="25" spans="1:11">
      <c r="A25" s="22">
        <v>20</v>
      </c>
      <c r="B25" s="23" t="s">
        <v>108</v>
      </c>
      <c r="C25" s="5">
        <v>2</v>
      </c>
      <c r="D25" s="31"/>
      <c r="E25" s="5">
        <v>1</v>
      </c>
      <c r="F25" s="5"/>
      <c r="G25" s="31"/>
      <c r="H25" s="5"/>
      <c r="I25" s="27">
        <f>J25+K25</f>
        <v>14</v>
      </c>
      <c r="J25" s="28">
        <v>11</v>
      </c>
      <c r="K25" s="28">
        <v>3</v>
      </c>
    </row>
    <row r="26" spans="1:11">
      <c r="A26" s="22">
        <v>20</v>
      </c>
      <c r="B26" s="23" t="s">
        <v>35</v>
      </c>
      <c r="C26" s="5">
        <v>2</v>
      </c>
      <c r="D26" s="32"/>
      <c r="E26" s="5">
        <v>1</v>
      </c>
      <c r="F26" s="5"/>
      <c r="G26" s="31"/>
      <c r="H26" s="5"/>
      <c r="I26" s="27">
        <f>J26+K26</f>
        <v>14</v>
      </c>
      <c r="J26" s="28"/>
      <c r="K26" s="28">
        <v>14</v>
      </c>
    </row>
    <row r="27" spans="1:11">
      <c r="A27" s="22">
        <v>22</v>
      </c>
      <c r="B27" s="29" t="s">
        <v>139</v>
      </c>
      <c r="C27" s="5">
        <v>1</v>
      </c>
      <c r="D27" s="31"/>
      <c r="E27" s="5">
        <v>1</v>
      </c>
      <c r="F27" s="5"/>
      <c r="G27" s="31"/>
      <c r="H27" s="5"/>
      <c r="I27" s="27">
        <f>J27+K27</f>
        <v>13</v>
      </c>
      <c r="J27" s="28"/>
      <c r="K27" s="28">
        <v>13</v>
      </c>
    </row>
    <row r="28" spans="1:11">
      <c r="A28" s="22">
        <v>22</v>
      </c>
      <c r="B28" s="23" t="s">
        <v>127</v>
      </c>
      <c r="C28" s="5">
        <v>1</v>
      </c>
      <c r="D28" s="31"/>
      <c r="E28" s="5">
        <v>1</v>
      </c>
      <c r="F28" s="5"/>
      <c r="G28" s="31"/>
      <c r="H28" s="5"/>
      <c r="I28" s="27">
        <f>J28+K28</f>
        <v>13</v>
      </c>
      <c r="J28" s="28"/>
      <c r="K28" s="28">
        <v>13</v>
      </c>
    </row>
    <row r="29" spans="1:11">
      <c r="A29" s="22">
        <v>22</v>
      </c>
      <c r="B29" s="23" t="s">
        <v>48</v>
      </c>
      <c r="C29" s="5">
        <v>4</v>
      </c>
      <c r="D29" s="31"/>
      <c r="E29" s="5"/>
      <c r="F29" s="5"/>
      <c r="G29" s="31">
        <v>1</v>
      </c>
      <c r="H29" s="5"/>
      <c r="I29" s="27">
        <f>J29+K29</f>
        <v>13</v>
      </c>
      <c r="J29" s="37">
        <v>7</v>
      </c>
      <c r="K29" s="28">
        <v>6</v>
      </c>
    </row>
    <row r="30" spans="1:11">
      <c r="A30" s="22">
        <v>22</v>
      </c>
      <c r="B30" s="23" t="s">
        <v>49</v>
      </c>
      <c r="C30" s="5">
        <v>4</v>
      </c>
      <c r="D30" s="31"/>
      <c r="E30" s="5"/>
      <c r="F30" s="5"/>
      <c r="G30" s="31">
        <v>1</v>
      </c>
      <c r="H30" s="5"/>
      <c r="I30" s="27">
        <f>J30+K30</f>
        <v>13</v>
      </c>
      <c r="J30" s="37">
        <v>7</v>
      </c>
      <c r="K30" s="28">
        <v>6</v>
      </c>
    </row>
    <row r="31" spans="1:11">
      <c r="A31" s="22">
        <v>26</v>
      </c>
      <c r="B31" s="23" t="s">
        <v>104</v>
      </c>
      <c r="C31" s="5">
        <v>3</v>
      </c>
      <c r="D31" s="34"/>
      <c r="E31" s="5"/>
      <c r="F31" s="5"/>
      <c r="G31" s="31"/>
      <c r="H31" s="5"/>
      <c r="I31" s="27">
        <f>J31+K31</f>
        <v>12</v>
      </c>
      <c r="J31" s="28"/>
      <c r="K31" s="28">
        <v>12</v>
      </c>
    </row>
    <row r="32" spans="1:11">
      <c r="A32" s="22">
        <v>26</v>
      </c>
      <c r="B32" s="23" t="s">
        <v>131</v>
      </c>
      <c r="C32" s="5">
        <v>2</v>
      </c>
      <c r="D32" s="31"/>
      <c r="E32" s="5"/>
      <c r="F32" s="5"/>
      <c r="G32" s="31"/>
      <c r="H32" s="5"/>
      <c r="I32" s="27">
        <f>J32+K32</f>
        <v>12</v>
      </c>
      <c r="J32" s="28"/>
      <c r="K32" s="28">
        <v>12</v>
      </c>
    </row>
    <row r="33" spans="1:11">
      <c r="A33" s="22">
        <v>28</v>
      </c>
      <c r="B33" s="23" t="s">
        <v>145</v>
      </c>
      <c r="C33" s="5">
        <v>1</v>
      </c>
      <c r="D33" s="31"/>
      <c r="E33" s="5"/>
      <c r="F33" s="5"/>
      <c r="G33" s="31"/>
      <c r="H33" s="5"/>
      <c r="I33" s="27">
        <f>J33+K33</f>
        <v>8</v>
      </c>
      <c r="J33" s="28"/>
      <c r="K33" s="28">
        <v>8</v>
      </c>
    </row>
    <row r="34" spans="1:11">
      <c r="A34" s="22">
        <v>28</v>
      </c>
      <c r="B34" s="23" t="s">
        <v>60</v>
      </c>
      <c r="C34" s="5">
        <v>2</v>
      </c>
      <c r="D34" s="36"/>
      <c r="E34" s="5"/>
      <c r="F34" s="5"/>
      <c r="G34" s="31"/>
      <c r="H34" s="5"/>
      <c r="I34" s="27">
        <f>J34+K34</f>
        <v>8</v>
      </c>
      <c r="J34" s="28"/>
      <c r="K34" s="28">
        <v>8</v>
      </c>
    </row>
    <row r="35" spans="1:11">
      <c r="A35" s="22">
        <v>28</v>
      </c>
      <c r="B35" s="29" t="s">
        <v>61</v>
      </c>
      <c r="C35" s="5">
        <v>2</v>
      </c>
      <c r="D35" s="31"/>
      <c r="E35" s="5"/>
      <c r="F35" s="5"/>
      <c r="G35" s="31"/>
      <c r="H35" s="5"/>
      <c r="I35" s="27">
        <f>J35+K35</f>
        <v>8</v>
      </c>
      <c r="J35" s="28"/>
      <c r="K35" s="28">
        <v>8</v>
      </c>
    </row>
    <row r="36" spans="1:11">
      <c r="A36" s="22">
        <v>31</v>
      </c>
      <c r="B36" s="23" t="s">
        <v>135</v>
      </c>
      <c r="C36" s="5">
        <v>2</v>
      </c>
      <c r="D36" s="31"/>
      <c r="E36" s="5"/>
      <c r="F36" s="5"/>
      <c r="G36" s="31"/>
      <c r="H36" s="5"/>
      <c r="I36" s="27">
        <f>J36+K36</f>
        <v>7</v>
      </c>
      <c r="J36" s="37"/>
      <c r="K36" s="28">
        <v>7</v>
      </c>
    </row>
    <row r="37" spans="1:11">
      <c r="A37" s="22">
        <v>32</v>
      </c>
      <c r="B37" s="23" t="s">
        <v>128</v>
      </c>
      <c r="C37" s="5">
        <v>1</v>
      </c>
      <c r="D37" s="34"/>
      <c r="E37" s="5"/>
      <c r="F37" s="5"/>
      <c r="G37" s="31"/>
      <c r="H37" s="5"/>
      <c r="I37" s="27">
        <f>J37+K37</f>
        <v>6</v>
      </c>
      <c r="J37" s="28"/>
      <c r="K37" s="28">
        <v>6</v>
      </c>
    </row>
    <row r="38" spans="1:11">
      <c r="A38" s="22">
        <v>32</v>
      </c>
      <c r="B38" s="1" t="s">
        <v>44</v>
      </c>
      <c r="C38" s="5">
        <v>1</v>
      </c>
      <c r="D38" s="31"/>
      <c r="E38" s="5"/>
      <c r="F38" s="5"/>
      <c r="G38" s="31"/>
      <c r="H38" s="5"/>
      <c r="I38" s="27">
        <f>J38+K38</f>
        <v>6</v>
      </c>
      <c r="J38" s="28"/>
      <c r="K38" s="28">
        <v>6</v>
      </c>
    </row>
    <row r="39" spans="1:11">
      <c r="A39" s="22">
        <v>34</v>
      </c>
      <c r="B39" s="23" t="s">
        <v>78</v>
      </c>
      <c r="C39" s="5">
        <v>1</v>
      </c>
      <c r="D39" s="31"/>
      <c r="E39" s="5"/>
      <c r="F39" s="5"/>
      <c r="G39" s="31"/>
      <c r="H39" s="5"/>
      <c r="I39" s="27">
        <f>J39+K39</f>
        <v>5</v>
      </c>
      <c r="J39" s="28"/>
      <c r="K39" s="28">
        <v>5</v>
      </c>
    </row>
    <row r="40" spans="1:11">
      <c r="A40" s="22">
        <v>34</v>
      </c>
      <c r="B40" s="23" t="s">
        <v>72</v>
      </c>
      <c r="C40" s="5">
        <v>1</v>
      </c>
      <c r="D40" s="31"/>
      <c r="E40" s="5"/>
      <c r="F40" s="5"/>
      <c r="G40" s="31"/>
      <c r="H40" s="5"/>
      <c r="I40" s="27">
        <f>J40+K40</f>
        <v>5</v>
      </c>
      <c r="J40" s="37"/>
      <c r="K40" s="28">
        <v>5</v>
      </c>
    </row>
    <row r="41" spans="1:11">
      <c r="A41" s="22">
        <v>34</v>
      </c>
      <c r="B41" s="23" t="s">
        <v>130</v>
      </c>
      <c r="C41" s="5">
        <v>1</v>
      </c>
      <c r="D41" s="31"/>
      <c r="E41" s="5"/>
      <c r="F41" s="5"/>
      <c r="G41" s="31"/>
      <c r="H41" s="5"/>
      <c r="I41" s="27">
        <f>J41+K41</f>
        <v>5</v>
      </c>
      <c r="J41" s="28"/>
      <c r="K41" s="28">
        <v>5</v>
      </c>
    </row>
    <row r="42" spans="1:11">
      <c r="A42" s="22">
        <v>37</v>
      </c>
      <c r="B42" s="29" t="s">
        <v>143</v>
      </c>
      <c r="C42" s="5">
        <v>2</v>
      </c>
      <c r="D42" s="31"/>
      <c r="E42" s="5"/>
      <c r="F42" s="5"/>
      <c r="G42" s="31"/>
      <c r="H42" s="5"/>
      <c r="I42" s="27">
        <f>J42+K42</f>
        <v>4</v>
      </c>
      <c r="J42" s="28">
        <v>1</v>
      </c>
      <c r="K42" s="28">
        <v>3</v>
      </c>
    </row>
    <row r="43" spans="1:11">
      <c r="A43" s="22">
        <v>37</v>
      </c>
      <c r="B43" s="29" t="s">
        <v>144</v>
      </c>
      <c r="C43" s="5">
        <v>1</v>
      </c>
      <c r="D43" s="31"/>
      <c r="E43" s="5"/>
      <c r="F43" s="5"/>
      <c r="G43" s="31"/>
      <c r="H43" s="5"/>
      <c r="I43" s="27">
        <f>J43+K43</f>
        <v>4</v>
      </c>
      <c r="J43" s="28"/>
      <c r="K43" s="28">
        <v>4</v>
      </c>
    </row>
    <row r="44" spans="1:11">
      <c r="A44" s="22">
        <v>37</v>
      </c>
      <c r="B44" s="29" t="s">
        <v>75</v>
      </c>
      <c r="C44" s="5">
        <v>1</v>
      </c>
      <c r="D44" s="33"/>
      <c r="E44" s="5"/>
      <c r="F44" s="5"/>
      <c r="G44" s="31"/>
      <c r="H44" s="75"/>
      <c r="I44" s="73">
        <f>J44+K44</f>
        <v>4</v>
      </c>
      <c r="J44" s="28">
        <v>4</v>
      </c>
      <c r="K44" s="28">
        <v>0</v>
      </c>
    </row>
    <row r="45" spans="1:11">
      <c r="A45" s="22">
        <v>37</v>
      </c>
      <c r="B45" s="23" t="s">
        <v>38</v>
      </c>
      <c r="C45" s="5">
        <v>3</v>
      </c>
      <c r="D45" s="31"/>
      <c r="E45" s="5"/>
      <c r="F45" s="5"/>
      <c r="G45" s="31"/>
      <c r="H45" s="75"/>
      <c r="I45" s="73">
        <f>J45+K45</f>
        <v>4</v>
      </c>
      <c r="J45" s="28"/>
      <c r="K45" s="28">
        <v>4</v>
      </c>
    </row>
    <row r="46" spans="1:11">
      <c r="A46" s="22">
        <v>41</v>
      </c>
      <c r="B46" s="23" t="s">
        <v>76</v>
      </c>
      <c r="C46" s="5">
        <v>1</v>
      </c>
      <c r="D46" s="31"/>
      <c r="E46" s="5"/>
      <c r="F46" s="5"/>
      <c r="G46" s="31"/>
      <c r="H46" s="75"/>
      <c r="I46" s="73">
        <f>J46+K46</f>
        <v>2</v>
      </c>
      <c r="J46" s="37"/>
      <c r="K46" s="28">
        <v>2</v>
      </c>
    </row>
    <row r="47" spans="1:11">
      <c r="A47" s="22">
        <v>41</v>
      </c>
      <c r="B47" s="23" t="s">
        <v>26</v>
      </c>
      <c r="C47" s="5">
        <v>2</v>
      </c>
      <c r="D47" s="31"/>
      <c r="E47" s="5"/>
      <c r="F47" s="5"/>
      <c r="G47" s="31"/>
      <c r="H47" s="75"/>
      <c r="I47" s="73">
        <f>J47+K47</f>
        <v>2</v>
      </c>
      <c r="J47" s="28"/>
      <c r="K47" s="28">
        <v>2</v>
      </c>
    </row>
    <row r="48" spans="1:11">
      <c r="A48" s="22">
        <v>41</v>
      </c>
      <c r="B48" s="23" t="s">
        <v>46</v>
      </c>
      <c r="C48" s="5">
        <v>2</v>
      </c>
      <c r="D48" s="31"/>
      <c r="E48" s="5"/>
      <c r="F48" s="5"/>
      <c r="G48" s="31"/>
      <c r="H48" s="75"/>
      <c r="I48" s="73">
        <f>J48+K48</f>
        <v>2</v>
      </c>
      <c r="J48" s="28"/>
      <c r="K48" s="28">
        <v>2</v>
      </c>
    </row>
    <row r="49" spans="1:11">
      <c r="A49" s="22">
        <v>44</v>
      </c>
      <c r="B49" s="1" t="s">
        <v>34</v>
      </c>
      <c r="C49" s="24">
        <v>1</v>
      </c>
      <c r="D49" s="35"/>
      <c r="E49" s="5"/>
      <c r="F49" s="5"/>
      <c r="G49" s="31"/>
      <c r="H49" s="75"/>
      <c r="I49" s="73">
        <f>J49+K49</f>
        <v>1</v>
      </c>
      <c r="J49" s="28"/>
      <c r="K49" s="28">
        <v>1</v>
      </c>
    </row>
    <row r="50" spans="1:11">
      <c r="A50" s="22">
        <v>44</v>
      </c>
      <c r="B50" s="23" t="s">
        <v>47</v>
      </c>
      <c r="C50" s="5">
        <v>1</v>
      </c>
      <c r="D50" s="31"/>
      <c r="E50" s="5"/>
      <c r="F50" s="5"/>
      <c r="G50" s="31"/>
      <c r="H50" s="75"/>
      <c r="I50" s="73">
        <f>J50+K50</f>
        <v>1</v>
      </c>
      <c r="J50" s="28"/>
      <c r="K50" s="28">
        <v>1</v>
      </c>
    </row>
    <row r="51" spans="1:11">
      <c r="A51" s="22">
        <v>44</v>
      </c>
      <c r="B51" s="29" t="s">
        <v>27</v>
      </c>
      <c r="C51" s="5">
        <v>1</v>
      </c>
      <c r="D51" s="31"/>
      <c r="E51" s="5"/>
      <c r="F51" s="5"/>
      <c r="G51" s="31"/>
      <c r="H51" s="75"/>
      <c r="I51" s="73">
        <f>J51+K51</f>
        <v>1</v>
      </c>
      <c r="J51" s="28"/>
      <c r="K51" s="28">
        <v>1</v>
      </c>
    </row>
    <row r="52" spans="1:11" ht="15.75" thickBot="1">
      <c r="A52" s="38"/>
      <c r="B52" s="56"/>
      <c r="C52" s="39"/>
      <c r="D52" s="40"/>
      <c r="E52" s="39"/>
      <c r="F52" s="39"/>
      <c r="G52" s="40"/>
      <c r="H52" s="76"/>
      <c r="I52" s="74"/>
      <c r="J52" s="28"/>
      <c r="K52" s="28"/>
    </row>
    <row r="53" spans="1:11">
      <c r="A53" s="41"/>
      <c r="B53" s="1"/>
      <c r="C53" s="5"/>
      <c r="D53" s="5"/>
      <c r="E53" s="5"/>
      <c r="F53" s="5"/>
      <c r="G53" s="5"/>
      <c r="H53" s="5"/>
      <c r="I53" s="42"/>
      <c r="J53" s="1"/>
      <c r="K53" s="1"/>
    </row>
    <row r="54" spans="1:11">
      <c r="A54" s="4" t="s">
        <v>52</v>
      </c>
      <c r="B54" s="4"/>
      <c r="C54" s="4"/>
      <c r="D54" s="4"/>
      <c r="E54" s="4"/>
      <c r="F54" s="4"/>
      <c r="G54" s="4"/>
      <c r="H54" s="4"/>
      <c r="I54" s="43"/>
      <c r="J54" s="4"/>
      <c r="K54" s="4"/>
    </row>
    <row r="55" spans="1:11">
      <c r="A55" s="4"/>
      <c r="B55" s="4"/>
      <c r="C55" s="4"/>
      <c r="D55" s="4"/>
      <c r="E55" s="4"/>
      <c r="F55" s="4"/>
      <c r="G55" s="4"/>
      <c r="H55" s="4"/>
      <c r="I55" s="43"/>
      <c r="J55" s="4"/>
      <c r="K55" s="4"/>
    </row>
    <row r="56" spans="1:11">
      <c r="A56" s="4"/>
      <c r="B56" s="44" t="s">
        <v>53</v>
      </c>
      <c r="C56" s="45">
        <v>41006</v>
      </c>
      <c r="D56" s="46" t="s">
        <v>2</v>
      </c>
      <c r="E56" s="4" t="s">
        <v>2</v>
      </c>
      <c r="F56" s="4"/>
      <c r="G56" s="4"/>
      <c r="H56" s="4"/>
      <c r="I56" s="4"/>
      <c r="J56" s="4"/>
      <c r="K56" s="4"/>
    </row>
    <row r="57" spans="1:11">
      <c r="A57" s="4"/>
      <c r="B57" s="44" t="s">
        <v>54</v>
      </c>
      <c r="C57" s="45">
        <v>41034</v>
      </c>
      <c r="D57" s="46" t="s">
        <v>2</v>
      </c>
      <c r="E57" s="4" t="s">
        <v>2</v>
      </c>
      <c r="F57" s="4"/>
      <c r="G57" s="4"/>
      <c r="H57" s="4"/>
      <c r="I57" s="4"/>
      <c r="J57" s="4"/>
      <c r="K57" s="4"/>
    </row>
    <row r="58" spans="1:11">
      <c r="A58" s="4"/>
      <c r="B58" s="44" t="s">
        <v>55</v>
      </c>
      <c r="C58" s="45">
        <v>41077</v>
      </c>
      <c r="D58" s="46" t="s">
        <v>2</v>
      </c>
      <c r="E58" s="4" t="s">
        <v>2</v>
      </c>
      <c r="F58" s="4"/>
      <c r="G58" s="4"/>
      <c r="H58" s="4"/>
      <c r="I58" s="4"/>
      <c r="J58" s="4"/>
      <c r="K58" s="4"/>
    </row>
    <row r="59" spans="1:11">
      <c r="A59" s="4"/>
      <c r="B59" s="44" t="s">
        <v>56</v>
      </c>
      <c r="C59" s="45">
        <v>41110</v>
      </c>
      <c r="D59" s="46" t="s">
        <v>2</v>
      </c>
      <c r="E59" s="4" t="s">
        <v>2</v>
      </c>
      <c r="F59" s="4"/>
      <c r="G59" s="4"/>
      <c r="H59" s="4"/>
      <c r="I59" s="4"/>
      <c r="J59" s="4"/>
      <c r="K59" s="4"/>
    </row>
    <row r="60" spans="1:11">
      <c r="A60" s="4"/>
      <c r="B60" s="44" t="s">
        <v>54</v>
      </c>
      <c r="C60" s="45">
        <v>41139</v>
      </c>
      <c r="D60" s="48" t="s">
        <v>2</v>
      </c>
      <c r="E60" s="4" t="s">
        <v>2</v>
      </c>
      <c r="F60" s="4"/>
      <c r="G60" s="4"/>
      <c r="H60" s="4"/>
      <c r="I60" s="4"/>
      <c r="J60" s="4"/>
      <c r="K60" s="4"/>
    </row>
    <row r="61" spans="1:11">
      <c r="A61" s="4"/>
      <c r="B61" s="44" t="s">
        <v>58</v>
      </c>
      <c r="C61" s="47">
        <v>41168</v>
      </c>
      <c r="D61" s="48" t="s">
        <v>2</v>
      </c>
      <c r="E61" s="1" t="s">
        <v>2</v>
      </c>
      <c r="F61" s="4"/>
      <c r="G61" s="4"/>
      <c r="H61" s="4"/>
      <c r="I61" s="4"/>
      <c r="J61" s="4"/>
      <c r="K61" s="4"/>
    </row>
  </sheetData>
  <sortState ref="A6:K51">
    <sortCondition descending="1" ref="I6:I51"/>
    <sortCondition ref="B6:B51"/>
  </sortState>
  <pageMargins left="0.2" right="0.2" top="0.5" bottom="0.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90" zoomScaleNormal="90" workbookViewId="0">
      <selection activeCell="D60" sqref="D60"/>
    </sheetView>
  </sheetViews>
  <sheetFormatPr defaultRowHeight="15"/>
  <cols>
    <col min="1" max="1" width="6.7109375" customWidth="1"/>
    <col min="2" max="2" width="18.7109375" customWidth="1"/>
    <col min="3" max="3" width="10" customWidth="1"/>
    <col min="4" max="4" width="17.5703125" customWidth="1"/>
    <col min="5" max="5" width="8.140625" customWidth="1"/>
    <col min="6" max="6" width="8.28515625" customWidth="1"/>
    <col min="7" max="7" width="7.7109375" customWidth="1"/>
    <col min="8" max="8" width="11" customWidth="1"/>
    <col min="9" max="9" width="8.42578125" customWidth="1"/>
  </cols>
  <sheetData>
    <row r="1" spans="1:11" ht="15.75">
      <c r="A1" s="1"/>
      <c r="B1" s="2"/>
      <c r="C1" s="2"/>
      <c r="D1" s="2"/>
      <c r="E1" s="3" t="s">
        <v>0</v>
      </c>
      <c r="F1" s="4"/>
      <c r="G1" s="2"/>
      <c r="H1" s="5"/>
      <c r="I1" s="5"/>
      <c r="J1" s="4"/>
      <c r="K1" s="4"/>
    </row>
    <row r="2" spans="1:11" ht="15.75">
      <c r="A2" s="1"/>
      <c r="B2" s="1"/>
      <c r="C2" s="1"/>
      <c r="D2" s="1"/>
      <c r="E2" s="6" t="s">
        <v>136</v>
      </c>
      <c r="F2" s="4"/>
      <c r="G2" s="1"/>
      <c r="H2" s="1" t="s">
        <v>2</v>
      </c>
      <c r="I2" s="1"/>
      <c r="J2" s="4"/>
      <c r="K2" s="4"/>
    </row>
    <row r="3" spans="1:11" ht="16.5" thickBot="1">
      <c r="A3" s="1"/>
      <c r="B3" s="1"/>
      <c r="C3" s="1"/>
      <c r="D3" s="1"/>
      <c r="E3" s="1"/>
      <c r="F3" s="7"/>
      <c r="G3" s="1"/>
      <c r="H3" s="1"/>
      <c r="I3" s="1"/>
      <c r="J3" s="4" t="s">
        <v>2</v>
      </c>
      <c r="K3" s="4"/>
    </row>
    <row r="4" spans="1:11">
      <c r="A4" s="8"/>
      <c r="B4" s="9"/>
      <c r="C4" s="9"/>
      <c r="D4" s="10" t="s">
        <v>3</v>
      </c>
      <c r="E4" s="11"/>
      <c r="F4" s="12" t="s">
        <v>15</v>
      </c>
      <c r="G4" s="12"/>
      <c r="H4" s="11" t="s">
        <v>16</v>
      </c>
      <c r="I4" s="13" t="s">
        <v>102</v>
      </c>
      <c r="J4" s="4" t="s">
        <v>9</v>
      </c>
      <c r="K4" s="4" t="s">
        <v>10</v>
      </c>
    </row>
    <row r="5" spans="1:11">
      <c r="A5" s="14" t="s">
        <v>11</v>
      </c>
      <c r="B5" s="15" t="s">
        <v>12</v>
      </c>
      <c r="C5" s="16" t="s">
        <v>13</v>
      </c>
      <c r="D5" s="17" t="s">
        <v>14</v>
      </c>
      <c r="E5" s="18" t="s">
        <v>4</v>
      </c>
      <c r="F5" s="19" t="s">
        <v>5</v>
      </c>
      <c r="G5" s="19" t="s">
        <v>6</v>
      </c>
      <c r="H5" s="18" t="s">
        <v>7</v>
      </c>
      <c r="I5" s="20" t="s">
        <v>17</v>
      </c>
      <c r="J5" s="21" t="s">
        <v>18</v>
      </c>
      <c r="K5" s="21" t="s">
        <v>19</v>
      </c>
    </row>
    <row r="6" spans="1:11">
      <c r="A6" s="22">
        <v>1</v>
      </c>
      <c r="B6" s="23" t="s">
        <v>24</v>
      </c>
      <c r="C6" s="5">
        <v>5</v>
      </c>
      <c r="D6" s="77" t="s">
        <v>123</v>
      </c>
      <c r="E6" s="26">
        <v>1</v>
      </c>
      <c r="F6" s="5">
        <v>3</v>
      </c>
      <c r="G6" s="5"/>
      <c r="H6" s="26">
        <v>2</v>
      </c>
      <c r="I6" s="27">
        <f t="shared" ref="I6:I52" si="0">J6+K6</f>
        <v>58</v>
      </c>
      <c r="J6" s="28">
        <v>11</v>
      </c>
      <c r="K6" s="28">
        <v>47</v>
      </c>
    </row>
    <row r="7" spans="1:11">
      <c r="A7" s="22">
        <v>2</v>
      </c>
      <c r="B7" s="1" t="s">
        <v>25</v>
      </c>
      <c r="C7" s="24">
        <v>5</v>
      </c>
      <c r="D7" s="30"/>
      <c r="E7" s="26">
        <v>1</v>
      </c>
      <c r="F7" s="5">
        <v>3</v>
      </c>
      <c r="G7" s="5"/>
      <c r="H7" s="26"/>
      <c r="I7" s="27">
        <f t="shared" si="0"/>
        <v>54</v>
      </c>
      <c r="J7" s="28">
        <v>11</v>
      </c>
      <c r="K7" s="28">
        <v>43</v>
      </c>
    </row>
    <row r="8" spans="1:11">
      <c r="A8" s="22">
        <v>3</v>
      </c>
      <c r="B8" s="23" t="s">
        <v>20</v>
      </c>
      <c r="C8" s="24">
        <v>5</v>
      </c>
      <c r="D8" s="25" t="s">
        <v>140</v>
      </c>
      <c r="E8" s="26"/>
      <c r="F8" s="5">
        <v>1</v>
      </c>
      <c r="G8" s="5">
        <v>1</v>
      </c>
      <c r="H8" s="26">
        <v>1</v>
      </c>
      <c r="I8" s="27">
        <f t="shared" si="0"/>
        <v>44</v>
      </c>
      <c r="J8" s="28">
        <v>11</v>
      </c>
      <c r="K8" s="28">
        <v>33</v>
      </c>
    </row>
    <row r="9" spans="1:11">
      <c r="A9" s="22">
        <v>4</v>
      </c>
      <c r="B9" s="1" t="s">
        <v>22</v>
      </c>
      <c r="C9" s="5">
        <v>3</v>
      </c>
      <c r="D9" s="5"/>
      <c r="E9" s="26">
        <v>1</v>
      </c>
      <c r="F9" s="5"/>
      <c r="G9" s="5">
        <v>2</v>
      </c>
      <c r="H9" s="26"/>
      <c r="I9" s="27">
        <f t="shared" si="0"/>
        <v>36</v>
      </c>
      <c r="J9" s="28">
        <v>13</v>
      </c>
      <c r="K9" s="28">
        <v>23</v>
      </c>
    </row>
    <row r="10" spans="1:11">
      <c r="A10" s="22">
        <v>5</v>
      </c>
      <c r="B10" s="23" t="s">
        <v>39</v>
      </c>
      <c r="C10" s="5">
        <v>4</v>
      </c>
      <c r="D10" s="25" t="s">
        <v>40</v>
      </c>
      <c r="E10" s="26">
        <v>1</v>
      </c>
      <c r="F10" s="5"/>
      <c r="G10" s="5"/>
      <c r="H10" s="26">
        <v>1</v>
      </c>
      <c r="I10" s="27">
        <f t="shared" si="0"/>
        <v>34</v>
      </c>
      <c r="J10" s="28">
        <v>3</v>
      </c>
      <c r="K10" s="28">
        <v>31</v>
      </c>
    </row>
    <row r="11" spans="1:11">
      <c r="A11" s="22">
        <v>6</v>
      </c>
      <c r="B11" s="23" t="s">
        <v>32</v>
      </c>
      <c r="C11" s="5">
        <v>5</v>
      </c>
      <c r="D11" s="31"/>
      <c r="E11" s="5"/>
      <c r="F11" s="5"/>
      <c r="G11" s="31"/>
      <c r="H11" s="5"/>
      <c r="I11" s="27">
        <f t="shared" si="0"/>
        <v>31</v>
      </c>
      <c r="J11" s="28">
        <v>7</v>
      </c>
      <c r="K11" s="28">
        <v>24</v>
      </c>
    </row>
    <row r="12" spans="1:11">
      <c r="A12" s="22">
        <v>7</v>
      </c>
      <c r="B12" s="1" t="s">
        <v>28</v>
      </c>
      <c r="C12" s="5">
        <v>4</v>
      </c>
      <c r="D12" s="32"/>
      <c r="E12" s="5">
        <v>1</v>
      </c>
      <c r="F12" s="5"/>
      <c r="G12" s="31"/>
      <c r="H12" s="5"/>
      <c r="I12" s="27">
        <f t="shared" si="0"/>
        <v>30</v>
      </c>
      <c r="J12" s="28"/>
      <c r="K12" s="28">
        <v>30</v>
      </c>
    </row>
    <row r="13" spans="1:11">
      <c r="A13" s="22">
        <v>7</v>
      </c>
      <c r="B13" s="23" t="s">
        <v>33</v>
      </c>
      <c r="C13" s="5">
        <v>4</v>
      </c>
      <c r="D13" s="31"/>
      <c r="E13" s="5"/>
      <c r="F13" s="5"/>
      <c r="G13" s="31"/>
      <c r="H13" s="5"/>
      <c r="I13" s="27">
        <f t="shared" si="0"/>
        <v>30</v>
      </c>
      <c r="J13" s="28">
        <v>7</v>
      </c>
      <c r="K13" s="28">
        <v>23</v>
      </c>
    </row>
    <row r="14" spans="1:11">
      <c r="A14" s="22">
        <v>9</v>
      </c>
      <c r="B14" s="23" t="s">
        <v>41</v>
      </c>
      <c r="C14" s="5">
        <v>3</v>
      </c>
      <c r="D14" s="34"/>
      <c r="E14" s="5">
        <v>1</v>
      </c>
      <c r="F14" s="5"/>
      <c r="G14" s="31"/>
      <c r="H14" s="5"/>
      <c r="I14" s="27">
        <f t="shared" si="0"/>
        <v>29</v>
      </c>
      <c r="J14" s="28"/>
      <c r="K14" s="28">
        <v>29</v>
      </c>
    </row>
    <row r="15" spans="1:11">
      <c r="A15" s="22">
        <v>9</v>
      </c>
      <c r="B15" s="23" t="s">
        <v>36</v>
      </c>
      <c r="C15" s="5">
        <v>5</v>
      </c>
      <c r="D15" s="34"/>
      <c r="E15" s="5"/>
      <c r="F15" s="5"/>
      <c r="G15" s="31">
        <v>1</v>
      </c>
      <c r="H15" s="5"/>
      <c r="I15" s="27">
        <f t="shared" si="0"/>
        <v>29</v>
      </c>
      <c r="J15" s="28">
        <v>5</v>
      </c>
      <c r="K15" s="28">
        <v>24</v>
      </c>
    </row>
    <row r="16" spans="1:11">
      <c r="A16" s="22">
        <v>11</v>
      </c>
      <c r="B16" s="23" t="s">
        <v>132</v>
      </c>
      <c r="C16" s="5">
        <v>3</v>
      </c>
      <c r="D16" s="33" t="s">
        <v>125</v>
      </c>
      <c r="E16" s="5">
        <v>1</v>
      </c>
      <c r="F16" s="5"/>
      <c r="G16" s="31"/>
      <c r="H16" s="5">
        <v>1</v>
      </c>
      <c r="I16" s="27">
        <f t="shared" si="0"/>
        <v>28</v>
      </c>
      <c r="J16" s="28"/>
      <c r="K16" s="28">
        <v>28</v>
      </c>
    </row>
    <row r="17" spans="1:11">
      <c r="A17" s="22">
        <v>12</v>
      </c>
      <c r="B17" s="23" t="s">
        <v>21</v>
      </c>
      <c r="C17" s="24">
        <v>3</v>
      </c>
      <c r="D17" s="32"/>
      <c r="E17" s="5"/>
      <c r="F17" s="5">
        <v>1</v>
      </c>
      <c r="G17" s="31"/>
      <c r="H17" s="5"/>
      <c r="I17" s="27">
        <f t="shared" si="0"/>
        <v>27</v>
      </c>
      <c r="J17" s="28"/>
      <c r="K17" s="28">
        <v>27</v>
      </c>
    </row>
    <row r="18" spans="1:11">
      <c r="A18" s="22">
        <v>13</v>
      </c>
      <c r="B18" s="23" t="s">
        <v>30</v>
      </c>
      <c r="C18" s="5">
        <v>4</v>
      </c>
      <c r="D18" s="34"/>
      <c r="E18" s="5"/>
      <c r="F18" s="5">
        <v>1</v>
      </c>
      <c r="G18" s="31"/>
      <c r="H18" s="5"/>
      <c r="I18" s="27">
        <f t="shared" si="0"/>
        <v>23</v>
      </c>
      <c r="J18" s="28">
        <v>6</v>
      </c>
      <c r="K18" s="28">
        <v>17</v>
      </c>
    </row>
    <row r="19" spans="1:11">
      <c r="A19" s="22">
        <v>13</v>
      </c>
      <c r="B19" s="23" t="s">
        <v>31</v>
      </c>
      <c r="C19" s="5">
        <v>4</v>
      </c>
      <c r="D19" s="32"/>
      <c r="E19" s="5"/>
      <c r="F19" s="5">
        <v>1</v>
      </c>
      <c r="G19" s="31"/>
      <c r="H19" s="5"/>
      <c r="I19" s="27">
        <f t="shared" si="0"/>
        <v>23</v>
      </c>
      <c r="J19" s="28">
        <v>6</v>
      </c>
      <c r="K19" s="28">
        <v>17</v>
      </c>
    </row>
    <row r="20" spans="1:11">
      <c r="A20" s="22">
        <v>13</v>
      </c>
      <c r="B20" s="29" t="s">
        <v>103</v>
      </c>
      <c r="C20" s="5">
        <v>2</v>
      </c>
      <c r="D20" s="31"/>
      <c r="E20" s="5"/>
      <c r="F20" s="5"/>
      <c r="G20" s="31">
        <v>2</v>
      </c>
      <c r="H20" s="5"/>
      <c r="I20" s="27">
        <f t="shared" si="0"/>
        <v>23</v>
      </c>
      <c r="J20" s="28"/>
      <c r="K20" s="28">
        <v>23</v>
      </c>
    </row>
    <row r="21" spans="1:11">
      <c r="A21" s="22">
        <v>16</v>
      </c>
      <c r="B21" s="1" t="s">
        <v>50</v>
      </c>
      <c r="C21" s="5">
        <v>3</v>
      </c>
      <c r="D21" s="31"/>
      <c r="E21" s="5"/>
      <c r="F21" s="5">
        <v>1</v>
      </c>
      <c r="G21" s="31"/>
      <c r="H21" s="5"/>
      <c r="I21" s="27">
        <f t="shared" si="0"/>
        <v>20</v>
      </c>
      <c r="J21" s="37"/>
      <c r="K21" s="28">
        <v>20</v>
      </c>
    </row>
    <row r="22" spans="1:11">
      <c r="A22" s="22">
        <v>17</v>
      </c>
      <c r="B22" s="23" t="s">
        <v>129</v>
      </c>
      <c r="C22" s="5">
        <v>3</v>
      </c>
      <c r="D22" s="31"/>
      <c r="E22" s="5"/>
      <c r="F22" s="5"/>
      <c r="G22" s="31">
        <v>1</v>
      </c>
      <c r="H22" s="5"/>
      <c r="I22" s="27">
        <f t="shared" si="0"/>
        <v>18</v>
      </c>
      <c r="J22" s="37">
        <v>5</v>
      </c>
      <c r="K22" s="28">
        <v>13</v>
      </c>
    </row>
    <row r="23" spans="1:11">
      <c r="A23" s="22">
        <v>18</v>
      </c>
      <c r="B23" s="23" t="s">
        <v>51</v>
      </c>
      <c r="C23" s="5">
        <v>2</v>
      </c>
      <c r="D23" s="31"/>
      <c r="E23" s="5"/>
      <c r="F23" s="5">
        <v>1</v>
      </c>
      <c r="G23" s="31"/>
      <c r="H23" s="5"/>
      <c r="I23" s="27">
        <f t="shared" si="0"/>
        <v>15</v>
      </c>
      <c r="J23" s="28"/>
      <c r="K23" s="28">
        <v>15</v>
      </c>
    </row>
    <row r="24" spans="1:11">
      <c r="A24" s="22">
        <v>18</v>
      </c>
      <c r="B24" s="23" t="s">
        <v>126</v>
      </c>
      <c r="C24" s="5">
        <v>2</v>
      </c>
      <c r="D24" s="31"/>
      <c r="E24" s="5"/>
      <c r="F24" s="5"/>
      <c r="G24" s="31">
        <v>1</v>
      </c>
      <c r="H24" s="5"/>
      <c r="I24" s="27">
        <f t="shared" si="0"/>
        <v>15</v>
      </c>
      <c r="J24" s="37">
        <v>9</v>
      </c>
      <c r="K24" s="28">
        <v>6</v>
      </c>
    </row>
    <row r="25" spans="1:11">
      <c r="A25" s="22">
        <v>20</v>
      </c>
      <c r="B25" s="23" t="s">
        <v>35</v>
      </c>
      <c r="C25" s="5">
        <v>2</v>
      </c>
      <c r="D25" s="32"/>
      <c r="E25" s="5">
        <v>1</v>
      </c>
      <c r="F25" s="5"/>
      <c r="G25" s="31"/>
      <c r="H25" s="5"/>
      <c r="I25" s="27">
        <f t="shared" si="0"/>
        <v>14</v>
      </c>
      <c r="J25" s="28"/>
      <c r="K25" s="28">
        <v>14</v>
      </c>
    </row>
    <row r="26" spans="1:11">
      <c r="A26" s="22">
        <v>21</v>
      </c>
      <c r="B26" s="29" t="s">
        <v>139</v>
      </c>
      <c r="C26" s="5">
        <v>1</v>
      </c>
      <c r="D26" s="31"/>
      <c r="E26" s="5">
        <v>1</v>
      </c>
      <c r="F26" s="5"/>
      <c r="G26" s="31"/>
      <c r="H26" s="5"/>
      <c r="I26" s="27">
        <f t="shared" si="0"/>
        <v>13</v>
      </c>
      <c r="J26" s="28">
        <v>13</v>
      </c>
      <c r="K26" s="28">
        <v>0</v>
      </c>
    </row>
    <row r="27" spans="1:11">
      <c r="A27" s="22">
        <v>21</v>
      </c>
      <c r="B27" s="23" t="s">
        <v>127</v>
      </c>
      <c r="C27" s="5">
        <v>1</v>
      </c>
      <c r="D27" s="31"/>
      <c r="E27" s="5">
        <v>1</v>
      </c>
      <c r="F27" s="5"/>
      <c r="G27" s="31"/>
      <c r="H27" s="5"/>
      <c r="I27" s="27">
        <f t="shared" si="0"/>
        <v>13</v>
      </c>
      <c r="J27" s="28"/>
      <c r="K27" s="28">
        <v>13</v>
      </c>
    </row>
    <row r="28" spans="1:11">
      <c r="A28" s="22">
        <v>23</v>
      </c>
      <c r="B28" s="23" t="s">
        <v>104</v>
      </c>
      <c r="C28" s="5">
        <v>3</v>
      </c>
      <c r="D28" s="34"/>
      <c r="E28" s="5"/>
      <c r="F28" s="5"/>
      <c r="G28" s="31"/>
      <c r="H28" s="5"/>
      <c r="I28" s="27">
        <f t="shared" si="0"/>
        <v>12</v>
      </c>
      <c r="J28" s="28"/>
      <c r="K28" s="28">
        <v>12</v>
      </c>
    </row>
    <row r="29" spans="1:11">
      <c r="A29" s="22">
        <v>23</v>
      </c>
      <c r="B29" s="23" t="s">
        <v>131</v>
      </c>
      <c r="C29" s="5">
        <v>2</v>
      </c>
      <c r="D29" s="31"/>
      <c r="E29" s="5"/>
      <c r="F29" s="5"/>
      <c r="G29" s="31"/>
      <c r="H29" s="5"/>
      <c r="I29" s="27">
        <f t="shared" si="0"/>
        <v>12</v>
      </c>
      <c r="J29" s="28"/>
      <c r="K29" s="28">
        <v>12</v>
      </c>
    </row>
    <row r="30" spans="1:11">
      <c r="A30" s="22">
        <v>25</v>
      </c>
      <c r="B30" s="23" t="s">
        <v>37</v>
      </c>
      <c r="C30" s="5">
        <v>1</v>
      </c>
      <c r="D30" s="31"/>
      <c r="E30" s="5"/>
      <c r="F30" s="5"/>
      <c r="G30" s="31"/>
      <c r="H30" s="5"/>
      <c r="I30" s="27">
        <f t="shared" si="0"/>
        <v>8</v>
      </c>
      <c r="J30" s="28"/>
      <c r="K30" s="28">
        <v>8</v>
      </c>
    </row>
    <row r="31" spans="1:11">
      <c r="A31" s="22">
        <v>25</v>
      </c>
      <c r="B31" s="23" t="s">
        <v>60</v>
      </c>
      <c r="C31" s="5">
        <v>2</v>
      </c>
      <c r="D31" s="36"/>
      <c r="E31" s="5"/>
      <c r="F31" s="5"/>
      <c r="G31" s="31"/>
      <c r="H31" s="5"/>
      <c r="I31" s="27">
        <f t="shared" si="0"/>
        <v>8</v>
      </c>
      <c r="J31" s="28"/>
      <c r="K31" s="28">
        <v>8</v>
      </c>
    </row>
    <row r="32" spans="1:11">
      <c r="A32" s="22">
        <v>25</v>
      </c>
      <c r="B32" s="29" t="s">
        <v>61</v>
      </c>
      <c r="C32" s="5">
        <v>2</v>
      </c>
      <c r="D32" s="31"/>
      <c r="E32" s="5"/>
      <c r="F32" s="5"/>
      <c r="G32" s="31"/>
      <c r="H32" s="5"/>
      <c r="I32" s="27">
        <f t="shared" si="0"/>
        <v>8</v>
      </c>
      <c r="J32" s="28"/>
      <c r="K32" s="28">
        <v>8</v>
      </c>
    </row>
    <row r="33" spans="1:11">
      <c r="A33" s="22">
        <v>28</v>
      </c>
      <c r="B33" s="23" t="s">
        <v>135</v>
      </c>
      <c r="C33" s="5">
        <v>2</v>
      </c>
      <c r="D33" s="31"/>
      <c r="E33" s="5"/>
      <c r="F33" s="5"/>
      <c r="G33" s="31"/>
      <c r="H33" s="5"/>
      <c r="I33" s="27">
        <f t="shared" si="0"/>
        <v>7</v>
      </c>
      <c r="J33" s="37">
        <v>4</v>
      </c>
      <c r="K33" s="28">
        <v>3</v>
      </c>
    </row>
    <row r="34" spans="1:11">
      <c r="A34" s="22">
        <v>29</v>
      </c>
      <c r="B34" s="23" t="s">
        <v>128</v>
      </c>
      <c r="C34" s="5">
        <v>1</v>
      </c>
      <c r="D34" s="34"/>
      <c r="E34" s="5"/>
      <c r="F34" s="5"/>
      <c r="G34" s="31"/>
      <c r="H34" s="5"/>
      <c r="I34" s="27">
        <f t="shared" si="0"/>
        <v>6</v>
      </c>
      <c r="J34" s="28"/>
      <c r="K34" s="28">
        <v>6</v>
      </c>
    </row>
    <row r="35" spans="1:11">
      <c r="A35" s="22">
        <v>29</v>
      </c>
      <c r="B35" s="23" t="s">
        <v>48</v>
      </c>
      <c r="C35" s="5">
        <v>3</v>
      </c>
      <c r="D35" s="31"/>
      <c r="E35" s="5"/>
      <c r="F35" s="5"/>
      <c r="G35" s="31"/>
      <c r="H35" s="5"/>
      <c r="I35" s="27">
        <f t="shared" si="0"/>
        <v>6</v>
      </c>
      <c r="J35" s="37">
        <v>1</v>
      </c>
      <c r="K35" s="28">
        <v>5</v>
      </c>
    </row>
    <row r="36" spans="1:11">
      <c r="A36" s="22">
        <v>29</v>
      </c>
      <c r="B36" s="23" t="s">
        <v>49</v>
      </c>
      <c r="C36" s="5">
        <v>3</v>
      </c>
      <c r="D36" s="31"/>
      <c r="E36" s="5"/>
      <c r="F36" s="5"/>
      <c r="G36" s="31"/>
      <c r="H36" s="5"/>
      <c r="I36" s="27">
        <f t="shared" si="0"/>
        <v>6</v>
      </c>
      <c r="J36" s="37">
        <v>1</v>
      </c>
      <c r="K36" s="28">
        <v>5</v>
      </c>
    </row>
    <row r="37" spans="1:11">
      <c r="A37" s="22">
        <v>29</v>
      </c>
      <c r="B37" s="1" t="s">
        <v>44</v>
      </c>
      <c r="C37" s="5">
        <v>1</v>
      </c>
      <c r="D37" s="31"/>
      <c r="E37" s="5"/>
      <c r="F37" s="5"/>
      <c r="G37" s="31"/>
      <c r="H37" s="5"/>
      <c r="I37" s="27">
        <f t="shared" si="0"/>
        <v>6</v>
      </c>
      <c r="J37" s="28"/>
      <c r="K37" s="28">
        <v>6</v>
      </c>
    </row>
    <row r="38" spans="1:11">
      <c r="A38" s="22">
        <v>33</v>
      </c>
      <c r="B38" s="23" t="s">
        <v>78</v>
      </c>
      <c r="C38" s="5">
        <v>1</v>
      </c>
      <c r="D38" s="31"/>
      <c r="E38" s="5"/>
      <c r="F38" s="5"/>
      <c r="G38" s="31"/>
      <c r="H38" s="5"/>
      <c r="I38" s="27">
        <f t="shared" si="0"/>
        <v>5</v>
      </c>
      <c r="J38" s="28"/>
      <c r="K38" s="28">
        <v>5</v>
      </c>
    </row>
    <row r="39" spans="1:11">
      <c r="A39" s="22">
        <v>33</v>
      </c>
      <c r="B39" s="23" t="s">
        <v>72</v>
      </c>
      <c r="C39" s="5">
        <v>1</v>
      </c>
      <c r="D39" s="31"/>
      <c r="E39" s="5"/>
      <c r="F39" s="5"/>
      <c r="G39" s="31"/>
      <c r="H39" s="5"/>
      <c r="I39" s="27">
        <f t="shared" si="0"/>
        <v>5</v>
      </c>
      <c r="J39" s="37"/>
      <c r="K39" s="28">
        <v>5</v>
      </c>
    </row>
    <row r="40" spans="1:11">
      <c r="A40" s="22">
        <v>33</v>
      </c>
      <c r="B40" s="23" t="s">
        <v>130</v>
      </c>
      <c r="C40" s="5">
        <v>1</v>
      </c>
      <c r="D40" s="31"/>
      <c r="E40" s="5"/>
      <c r="F40" s="5"/>
      <c r="G40" s="31"/>
      <c r="H40" s="5"/>
      <c r="I40" s="27">
        <f t="shared" si="0"/>
        <v>5</v>
      </c>
      <c r="J40" s="28"/>
      <c r="K40" s="28">
        <v>5</v>
      </c>
    </row>
    <row r="41" spans="1:11">
      <c r="A41" s="22">
        <v>36</v>
      </c>
      <c r="B41" s="29" t="s">
        <v>138</v>
      </c>
      <c r="C41" s="5">
        <v>1</v>
      </c>
      <c r="D41" s="31"/>
      <c r="E41" s="5"/>
      <c r="F41" s="5"/>
      <c r="G41" s="31"/>
      <c r="H41" s="5"/>
      <c r="I41" s="27">
        <f t="shared" si="0"/>
        <v>4</v>
      </c>
      <c r="J41" s="28">
        <v>4</v>
      </c>
      <c r="K41" s="28">
        <v>0</v>
      </c>
    </row>
    <row r="42" spans="1:11">
      <c r="A42" s="22">
        <v>36</v>
      </c>
      <c r="B42" s="23" t="s">
        <v>38</v>
      </c>
      <c r="C42" s="5">
        <v>3</v>
      </c>
      <c r="D42" s="31"/>
      <c r="E42" s="5"/>
      <c r="F42" s="5"/>
      <c r="G42" s="31"/>
      <c r="H42" s="5"/>
      <c r="I42" s="27">
        <f t="shared" si="0"/>
        <v>4</v>
      </c>
      <c r="J42" s="28">
        <v>1</v>
      </c>
      <c r="K42" s="28">
        <v>3</v>
      </c>
    </row>
    <row r="43" spans="1:11">
      <c r="A43" s="22">
        <v>38</v>
      </c>
      <c r="B43" s="29" t="s">
        <v>137</v>
      </c>
      <c r="C43" s="5">
        <v>1</v>
      </c>
      <c r="D43" s="31"/>
      <c r="E43" s="5"/>
      <c r="F43" s="5"/>
      <c r="G43" s="31"/>
      <c r="H43" s="5"/>
      <c r="I43" s="27">
        <f t="shared" si="0"/>
        <v>3</v>
      </c>
      <c r="J43" s="28">
        <v>3</v>
      </c>
      <c r="K43" s="28">
        <v>0</v>
      </c>
    </row>
    <row r="44" spans="1:11">
      <c r="A44" s="22">
        <v>38</v>
      </c>
      <c r="B44" s="23" t="s">
        <v>108</v>
      </c>
      <c r="C44" s="5">
        <v>1</v>
      </c>
      <c r="D44" s="31"/>
      <c r="E44" s="5"/>
      <c r="F44" s="5"/>
      <c r="G44" s="31"/>
      <c r="H44" s="75"/>
      <c r="I44" s="73">
        <f t="shared" si="0"/>
        <v>3</v>
      </c>
      <c r="J44" s="28"/>
      <c r="K44" s="28">
        <v>3</v>
      </c>
    </row>
    <row r="45" spans="1:11">
      <c r="A45" s="22">
        <v>40</v>
      </c>
      <c r="B45" s="23" t="s">
        <v>76</v>
      </c>
      <c r="C45" s="5">
        <v>1</v>
      </c>
      <c r="D45" s="31"/>
      <c r="E45" s="5"/>
      <c r="F45" s="5"/>
      <c r="G45" s="31"/>
      <c r="H45" s="75"/>
      <c r="I45" s="73">
        <f t="shared" si="0"/>
        <v>2</v>
      </c>
      <c r="J45" s="37"/>
      <c r="K45" s="28">
        <v>2</v>
      </c>
    </row>
    <row r="46" spans="1:11">
      <c r="A46" s="22">
        <v>40</v>
      </c>
      <c r="B46" s="23" t="s">
        <v>26</v>
      </c>
      <c r="C46" s="5">
        <v>2</v>
      </c>
      <c r="D46" s="31"/>
      <c r="E46" s="5"/>
      <c r="F46" s="5"/>
      <c r="G46" s="31"/>
      <c r="H46" s="75"/>
      <c r="I46" s="73">
        <f t="shared" si="0"/>
        <v>2</v>
      </c>
      <c r="J46" s="28">
        <v>1</v>
      </c>
      <c r="K46" s="28">
        <v>1</v>
      </c>
    </row>
    <row r="47" spans="1:11">
      <c r="A47" s="22">
        <v>40</v>
      </c>
      <c r="B47" s="23" t="s">
        <v>46</v>
      </c>
      <c r="C47" s="5">
        <v>2</v>
      </c>
      <c r="D47" s="31"/>
      <c r="E47" s="5"/>
      <c r="F47" s="5"/>
      <c r="G47" s="31"/>
      <c r="H47" s="75"/>
      <c r="I47" s="73">
        <f t="shared" si="0"/>
        <v>2</v>
      </c>
      <c r="J47" s="28"/>
      <c r="K47" s="28">
        <v>2</v>
      </c>
    </row>
    <row r="48" spans="1:11">
      <c r="A48" s="22">
        <v>43</v>
      </c>
      <c r="B48" s="1" t="s">
        <v>34</v>
      </c>
      <c r="C48" s="24">
        <v>1</v>
      </c>
      <c r="D48" s="35"/>
      <c r="E48" s="5"/>
      <c r="F48" s="5"/>
      <c r="G48" s="31"/>
      <c r="H48" s="75"/>
      <c r="I48" s="73">
        <f t="shared" si="0"/>
        <v>1</v>
      </c>
      <c r="J48" s="28"/>
      <c r="K48" s="28">
        <v>1</v>
      </c>
    </row>
    <row r="49" spans="1:11">
      <c r="A49" s="22">
        <v>43</v>
      </c>
      <c r="B49" s="23" t="s">
        <v>47</v>
      </c>
      <c r="C49" s="5">
        <v>1</v>
      </c>
      <c r="D49" s="31"/>
      <c r="E49" s="5"/>
      <c r="F49" s="5"/>
      <c r="G49" s="31"/>
      <c r="H49" s="75"/>
      <c r="I49" s="73">
        <f t="shared" si="0"/>
        <v>1</v>
      </c>
      <c r="J49" s="28"/>
      <c r="K49" s="28">
        <v>1</v>
      </c>
    </row>
    <row r="50" spans="1:11">
      <c r="A50" s="22">
        <v>43</v>
      </c>
      <c r="B50" s="29" t="s">
        <v>27</v>
      </c>
      <c r="C50" s="5">
        <v>1</v>
      </c>
      <c r="D50" s="31"/>
      <c r="E50" s="5"/>
      <c r="F50" s="5"/>
      <c r="G50" s="31"/>
      <c r="H50" s="75"/>
      <c r="I50" s="73">
        <f t="shared" si="0"/>
        <v>1</v>
      </c>
      <c r="J50" s="28"/>
      <c r="K50" s="28">
        <v>1</v>
      </c>
    </row>
    <row r="51" spans="1:11">
      <c r="A51" s="22" t="s">
        <v>2</v>
      </c>
      <c r="B51" s="29" t="s">
        <v>42</v>
      </c>
      <c r="C51" s="5">
        <v>0</v>
      </c>
      <c r="D51" s="33"/>
      <c r="E51" s="5"/>
      <c r="F51" s="5"/>
      <c r="G51" s="31"/>
      <c r="H51" s="75"/>
      <c r="I51" s="73">
        <f t="shared" si="0"/>
        <v>0</v>
      </c>
      <c r="J51" s="28"/>
      <c r="K51" s="28">
        <v>0</v>
      </c>
    </row>
    <row r="52" spans="1:11">
      <c r="A52" s="22" t="s">
        <v>2</v>
      </c>
      <c r="B52" s="23" t="s">
        <v>43</v>
      </c>
      <c r="C52" s="5">
        <v>0</v>
      </c>
      <c r="D52" s="34"/>
      <c r="E52" s="5"/>
      <c r="F52" s="5"/>
      <c r="G52" s="31"/>
      <c r="H52" s="75"/>
      <c r="I52" s="73">
        <f t="shared" si="0"/>
        <v>0</v>
      </c>
      <c r="J52" s="28"/>
      <c r="K52" s="28">
        <v>0</v>
      </c>
    </row>
    <row r="53" spans="1:11" ht="15.75" thickBot="1">
      <c r="A53" s="38"/>
      <c r="B53" s="56"/>
      <c r="C53" s="39"/>
      <c r="D53" s="40"/>
      <c r="E53" s="39"/>
      <c r="F53" s="39"/>
      <c r="G53" s="40"/>
      <c r="H53" s="76"/>
      <c r="I53" s="74"/>
      <c r="J53" s="28"/>
      <c r="K53" s="28"/>
    </row>
    <row r="54" spans="1:11">
      <c r="A54" s="41"/>
      <c r="B54" s="1"/>
      <c r="C54" s="5"/>
      <c r="D54" s="5"/>
      <c r="E54" s="5"/>
      <c r="F54" s="5"/>
      <c r="G54" s="5"/>
      <c r="H54" s="5"/>
      <c r="I54" s="42"/>
      <c r="J54" s="1"/>
      <c r="K54" s="1"/>
    </row>
    <row r="55" spans="1:11">
      <c r="A55" s="4" t="s">
        <v>52</v>
      </c>
      <c r="B55" s="4"/>
      <c r="C55" s="4"/>
      <c r="D55" s="4"/>
      <c r="E55" s="4"/>
      <c r="F55" s="4"/>
      <c r="G55" s="4"/>
      <c r="H55" s="4"/>
      <c r="I55" s="43"/>
      <c r="J55" s="4"/>
      <c r="K55" s="4"/>
    </row>
    <row r="56" spans="1:11">
      <c r="A56" s="4"/>
      <c r="B56" s="4"/>
      <c r="C56" s="4"/>
      <c r="D56" s="4"/>
      <c r="E56" s="4"/>
      <c r="F56" s="4"/>
      <c r="G56" s="4"/>
      <c r="H56" s="4"/>
      <c r="I56" s="43"/>
      <c r="J56" s="4"/>
      <c r="K56" s="4"/>
    </row>
    <row r="57" spans="1:11">
      <c r="A57" s="4"/>
      <c r="B57" s="44" t="s">
        <v>53</v>
      </c>
      <c r="C57" s="45">
        <v>41006</v>
      </c>
      <c r="D57" s="46" t="s">
        <v>2</v>
      </c>
      <c r="E57" s="4" t="s">
        <v>2</v>
      </c>
      <c r="F57" s="4"/>
      <c r="G57" s="4"/>
      <c r="H57" s="4"/>
      <c r="I57" s="4"/>
      <c r="J57" s="4"/>
      <c r="K57" s="4"/>
    </row>
    <row r="58" spans="1:11">
      <c r="A58" s="4"/>
      <c r="B58" s="44" t="s">
        <v>54</v>
      </c>
      <c r="C58" s="45">
        <v>41034</v>
      </c>
      <c r="D58" s="46" t="s">
        <v>2</v>
      </c>
      <c r="E58" s="4" t="s">
        <v>2</v>
      </c>
      <c r="F58" s="4"/>
      <c r="G58" s="4"/>
      <c r="H58" s="4"/>
      <c r="I58" s="4"/>
      <c r="J58" s="4"/>
      <c r="K58" s="4"/>
    </row>
    <row r="59" spans="1:11">
      <c r="A59" s="4"/>
      <c r="B59" s="44" t="s">
        <v>55</v>
      </c>
      <c r="C59" s="45">
        <v>41077</v>
      </c>
      <c r="D59" s="46" t="s">
        <v>2</v>
      </c>
      <c r="E59" s="4" t="s">
        <v>2</v>
      </c>
      <c r="F59" s="4"/>
      <c r="G59" s="4"/>
      <c r="H59" s="4"/>
      <c r="I59" s="4"/>
      <c r="J59" s="4"/>
      <c r="K59" s="4"/>
    </row>
    <row r="60" spans="1:11">
      <c r="A60" s="4"/>
      <c r="B60" s="44" t="s">
        <v>56</v>
      </c>
      <c r="C60" s="45">
        <v>41110</v>
      </c>
      <c r="D60" s="46" t="s">
        <v>2</v>
      </c>
      <c r="E60" s="4" t="s">
        <v>2</v>
      </c>
      <c r="F60" s="4"/>
      <c r="G60" s="4"/>
      <c r="H60" s="4"/>
      <c r="I60" s="4"/>
      <c r="J60" s="4"/>
      <c r="K60" s="4"/>
    </row>
    <row r="61" spans="1:11">
      <c r="A61" s="4"/>
      <c r="B61" s="44" t="s">
        <v>54</v>
      </c>
      <c r="C61" s="45">
        <v>41139</v>
      </c>
      <c r="D61" s="48" t="s">
        <v>2</v>
      </c>
      <c r="E61" s="4" t="s">
        <v>2</v>
      </c>
      <c r="F61" s="4"/>
      <c r="G61" s="4"/>
      <c r="H61" s="4"/>
      <c r="I61" s="4"/>
      <c r="J61" s="4"/>
      <c r="K61" s="4"/>
    </row>
    <row r="62" spans="1:11">
      <c r="A62" s="4"/>
      <c r="B62" s="81" t="s">
        <v>58</v>
      </c>
      <c r="C62" s="83">
        <v>41168</v>
      </c>
      <c r="D62" s="48" t="s">
        <v>2</v>
      </c>
      <c r="E62" s="1" t="s">
        <v>2</v>
      </c>
      <c r="F62" s="4"/>
      <c r="G62" s="4"/>
      <c r="H62" s="4"/>
      <c r="I62" s="4"/>
      <c r="J62" s="4"/>
      <c r="K62" s="4"/>
    </row>
  </sheetData>
  <sortState ref="A7:K51">
    <sortCondition descending="1" ref="I7:I51"/>
    <sortCondition ref="B7:B51"/>
  </sortState>
  <pageMargins left="0.2" right="0.2" top="0.5" bottom="0.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90" zoomScaleNormal="90" workbookViewId="0">
      <selection activeCell="M39" sqref="M39"/>
    </sheetView>
  </sheetViews>
  <sheetFormatPr defaultRowHeight="15"/>
  <cols>
    <col min="1" max="1" width="6.7109375" customWidth="1"/>
    <col min="2" max="2" width="18.7109375" customWidth="1"/>
    <col min="3" max="3" width="10" customWidth="1"/>
    <col min="4" max="4" width="17.5703125" customWidth="1"/>
    <col min="5" max="5" width="8.140625" customWidth="1"/>
    <col min="6" max="6" width="8.28515625" customWidth="1"/>
    <col min="7" max="7" width="7.7109375" customWidth="1"/>
    <col min="8" max="8" width="11" customWidth="1"/>
    <col min="9" max="9" width="8.42578125" customWidth="1"/>
  </cols>
  <sheetData>
    <row r="1" spans="1:11" ht="15.75">
      <c r="A1" s="1"/>
      <c r="B1" s="2"/>
      <c r="C1" s="2"/>
      <c r="D1" s="2"/>
      <c r="E1" s="3" t="s">
        <v>0</v>
      </c>
      <c r="F1" s="4"/>
      <c r="G1" s="2"/>
      <c r="H1" s="5"/>
      <c r="I1" s="5"/>
      <c r="J1" s="4"/>
      <c r="K1" s="4"/>
    </row>
    <row r="2" spans="1:11" ht="15.75">
      <c r="A2" s="1"/>
      <c r="B2" s="1"/>
      <c r="C2" s="1"/>
      <c r="D2" s="1"/>
      <c r="E2" s="6" t="s">
        <v>133</v>
      </c>
      <c r="F2" s="4"/>
      <c r="G2" s="1"/>
      <c r="H2" s="1" t="s">
        <v>2</v>
      </c>
      <c r="I2" s="1"/>
      <c r="J2" s="4"/>
      <c r="K2" s="4"/>
    </row>
    <row r="3" spans="1:11" ht="16.5" thickBot="1">
      <c r="A3" s="1"/>
      <c r="B3" s="1"/>
      <c r="C3" s="1"/>
      <c r="D3" s="1"/>
      <c r="E3" s="1"/>
      <c r="F3" s="7"/>
      <c r="G3" s="1"/>
      <c r="H3" s="1"/>
      <c r="I3" s="1"/>
      <c r="J3" s="4" t="s">
        <v>2</v>
      </c>
      <c r="K3" s="4"/>
    </row>
    <row r="4" spans="1:11">
      <c r="A4" s="8"/>
      <c r="B4" s="9"/>
      <c r="C4" s="9"/>
      <c r="D4" s="10" t="s">
        <v>3</v>
      </c>
      <c r="E4" s="11"/>
      <c r="F4" s="12" t="s">
        <v>15</v>
      </c>
      <c r="G4" s="12"/>
      <c r="H4" s="11" t="s">
        <v>16</v>
      </c>
      <c r="I4" s="13" t="s">
        <v>102</v>
      </c>
      <c r="J4" s="4" t="s">
        <v>9</v>
      </c>
      <c r="K4" s="4" t="s">
        <v>10</v>
      </c>
    </row>
    <row r="5" spans="1:11">
      <c r="A5" s="14" t="s">
        <v>11</v>
      </c>
      <c r="B5" s="15" t="s">
        <v>12</v>
      </c>
      <c r="C5" s="16" t="s">
        <v>13</v>
      </c>
      <c r="D5" s="17" t="s">
        <v>14</v>
      </c>
      <c r="E5" s="18" t="s">
        <v>4</v>
      </c>
      <c r="F5" s="19" t="s">
        <v>5</v>
      </c>
      <c r="G5" s="19" t="s">
        <v>6</v>
      </c>
      <c r="H5" s="18" t="s">
        <v>7</v>
      </c>
      <c r="I5" s="20" t="s">
        <v>17</v>
      </c>
      <c r="J5" s="21" t="s">
        <v>18</v>
      </c>
      <c r="K5" s="21" t="s">
        <v>19</v>
      </c>
    </row>
    <row r="6" spans="1:11">
      <c r="A6" s="22">
        <v>1</v>
      </c>
      <c r="B6" s="23" t="s">
        <v>24</v>
      </c>
      <c r="C6" s="5">
        <v>4</v>
      </c>
      <c r="D6" s="77" t="s">
        <v>123</v>
      </c>
      <c r="E6" s="26">
        <v>1</v>
      </c>
      <c r="F6" s="5">
        <v>2</v>
      </c>
      <c r="G6" s="5"/>
      <c r="H6" s="26">
        <v>2</v>
      </c>
      <c r="I6" s="27">
        <f t="shared" ref="I6:I49" si="0">J6+K6</f>
        <v>47</v>
      </c>
      <c r="J6" s="28">
        <v>15</v>
      </c>
      <c r="K6" s="28">
        <v>32</v>
      </c>
    </row>
    <row r="7" spans="1:11">
      <c r="A7" s="22">
        <v>2</v>
      </c>
      <c r="B7" s="1" t="s">
        <v>25</v>
      </c>
      <c r="C7" s="24">
        <v>4</v>
      </c>
      <c r="D7" s="30"/>
      <c r="E7" s="26">
        <v>1</v>
      </c>
      <c r="F7" s="5">
        <v>2</v>
      </c>
      <c r="G7" s="5"/>
      <c r="H7" s="26"/>
      <c r="I7" s="27">
        <f t="shared" si="0"/>
        <v>43</v>
      </c>
      <c r="J7" s="28">
        <v>13</v>
      </c>
      <c r="K7" s="28">
        <v>30</v>
      </c>
    </row>
    <row r="8" spans="1:11">
      <c r="A8" s="22">
        <v>3</v>
      </c>
      <c r="B8" s="23" t="s">
        <v>20</v>
      </c>
      <c r="C8" s="24">
        <v>4</v>
      </c>
      <c r="D8" s="25"/>
      <c r="E8" s="26"/>
      <c r="F8" s="5">
        <v>1</v>
      </c>
      <c r="G8" s="5"/>
      <c r="H8" s="26"/>
      <c r="I8" s="27">
        <f t="shared" si="0"/>
        <v>33</v>
      </c>
      <c r="J8" s="28">
        <v>5</v>
      </c>
      <c r="K8" s="28">
        <v>28</v>
      </c>
    </row>
    <row r="9" spans="1:11">
      <c r="A9" s="22">
        <v>4</v>
      </c>
      <c r="B9" s="23" t="s">
        <v>39</v>
      </c>
      <c r="C9" s="5">
        <v>3</v>
      </c>
      <c r="D9" s="25" t="s">
        <v>40</v>
      </c>
      <c r="E9" s="26">
        <v>1</v>
      </c>
      <c r="F9" s="5"/>
      <c r="G9" s="5"/>
      <c r="H9" s="26">
        <v>1</v>
      </c>
      <c r="I9" s="27">
        <f t="shared" si="0"/>
        <v>31</v>
      </c>
      <c r="J9" s="28">
        <v>6</v>
      </c>
      <c r="K9" s="28">
        <v>25</v>
      </c>
    </row>
    <row r="10" spans="1:11">
      <c r="A10" s="22">
        <v>5</v>
      </c>
      <c r="B10" s="1" t="s">
        <v>28</v>
      </c>
      <c r="C10" s="5">
        <v>4</v>
      </c>
      <c r="D10" s="25"/>
      <c r="E10" s="26">
        <v>1</v>
      </c>
      <c r="F10" s="5"/>
      <c r="G10" s="5"/>
      <c r="H10" s="26"/>
      <c r="I10" s="27">
        <f t="shared" si="0"/>
        <v>30</v>
      </c>
      <c r="J10" s="28">
        <v>4</v>
      </c>
      <c r="K10" s="28">
        <v>26</v>
      </c>
    </row>
    <row r="11" spans="1:11">
      <c r="A11" s="22">
        <v>6</v>
      </c>
      <c r="B11" s="23" t="s">
        <v>41</v>
      </c>
      <c r="C11" s="5">
        <v>3</v>
      </c>
      <c r="D11" s="34"/>
      <c r="E11" s="5">
        <v>1</v>
      </c>
      <c r="F11" s="5"/>
      <c r="G11" s="31"/>
      <c r="H11" s="5"/>
      <c r="I11" s="27">
        <f t="shared" si="0"/>
        <v>29</v>
      </c>
      <c r="J11" s="28">
        <v>6</v>
      </c>
      <c r="K11" s="28">
        <v>23</v>
      </c>
    </row>
    <row r="12" spans="1:11">
      <c r="A12" s="22">
        <v>7</v>
      </c>
      <c r="B12" s="23" t="s">
        <v>132</v>
      </c>
      <c r="C12" s="5">
        <v>3</v>
      </c>
      <c r="D12" s="33" t="s">
        <v>125</v>
      </c>
      <c r="E12" s="5">
        <v>1</v>
      </c>
      <c r="F12" s="5"/>
      <c r="G12" s="31"/>
      <c r="H12" s="5">
        <v>1</v>
      </c>
      <c r="I12" s="27">
        <f t="shared" si="0"/>
        <v>28</v>
      </c>
      <c r="J12" s="28">
        <v>0</v>
      </c>
      <c r="K12" s="28">
        <v>28</v>
      </c>
    </row>
    <row r="13" spans="1:11">
      <c r="A13" s="22">
        <v>8</v>
      </c>
      <c r="B13" s="23" t="s">
        <v>21</v>
      </c>
      <c r="C13" s="24">
        <v>3</v>
      </c>
      <c r="D13" s="32"/>
      <c r="E13" s="5"/>
      <c r="F13" s="5">
        <v>1</v>
      </c>
      <c r="G13" s="31"/>
      <c r="H13" s="5"/>
      <c r="I13" s="27">
        <f t="shared" si="0"/>
        <v>27</v>
      </c>
      <c r="J13" s="28">
        <v>5</v>
      </c>
      <c r="K13" s="28">
        <v>22</v>
      </c>
    </row>
    <row r="14" spans="1:11">
      <c r="A14" s="22">
        <v>9</v>
      </c>
      <c r="B14" s="23" t="s">
        <v>36</v>
      </c>
      <c r="C14" s="5">
        <v>4</v>
      </c>
      <c r="D14" s="34"/>
      <c r="E14" s="5"/>
      <c r="F14" s="5"/>
      <c r="G14" s="31">
        <v>1</v>
      </c>
      <c r="H14" s="5"/>
      <c r="I14" s="27">
        <f t="shared" si="0"/>
        <v>24</v>
      </c>
      <c r="J14" s="28">
        <v>9</v>
      </c>
      <c r="K14" s="28">
        <v>15</v>
      </c>
    </row>
    <row r="15" spans="1:11">
      <c r="A15" s="22">
        <v>9</v>
      </c>
      <c r="B15" s="23" t="s">
        <v>32</v>
      </c>
      <c r="C15" s="5">
        <v>4</v>
      </c>
      <c r="D15" s="31"/>
      <c r="E15" s="5"/>
      <c r="F15" s="5"/>
      <c r="G15" s="31"/>
      <c r="H15" s="5"/>
      <c r="I15" s="27">
        <f t="shared" si="0"/>
        <v>24</v>
      </c>
      <c r="J15" s="28">
        <v>1</v>
      </c>
      <c r="K15" s="28">
        <v>23</v>
      </c>
    </row>
    <row r="16" spans="1:11">
      <c r="A16" s="22">
        <v>11</v>
      </c>
      <c r="B16" s="1" t="s">
        <v>22</v>
      </c>
      <c r="C16" s="5">
        <v>2</v>
      </c>
      <c r="D16" s="31"/>
      <c r="E16" s="5"/>
      <c r="F16" s="5"/>
      <c r="G16" s="31">
        <v>2</v>
      </c>
      <c r="H16" s="5"/>
      <c r="I16" s="27">
        <f t="shared" si="0"/>
        <v>23</v>
      </c>
      <c r="J16" s="28">
        <v>0</v>
      </c>
      <c r="K16" s="28">
        <v>23</v>
      </c>
    </row>
    <row r="17" spans="1:11">
      <c r="A17" s="22">
        <v>11</v>
      </c>
      <c r="B17" s="29" t="s">
        <v>103</v>
      </c>
      <c r="C17" s="5">
        <v>2</v>
      </c>
      <c r="D17" s="31"/>
      <c r="E17" s="5"/>
      <c r="F17" s="5"/>
      <c r="G17" s="31">
        <v>2</v>
      </c>
      <c r="H17" s="5"/>
      <c r="I17" s="27">
        <f t="shared" si="0"/>
        <v>23</v>
      </c>
      <c r="J17" s="28">
        <v>0</v>
      </c>
      <c r="K17" s="28">
        <v>23</v>
      </c>
    </row>
    <row r="18" spans="1:11">
      <c r="A18" s="22">
        <v>11</v>
      </c>
      <c r="B18" s="23" t="s">
        <v>33</v>
      </c>
      <c r="C18" s="5">
        <v>3</v>
      </c>
      <c r="D18" s="31"/>
      <c r="E18" s="5"/>
      <c r="F18" s="5"/>
      <c r="G18" s="31"/>
      <c r="H18" s="5"/>
      <c r="I18" s="27">
        <f t="shared" si="0"/>
        <v>23</v>
      </c>
      <c r="J18" s="28">
        <v>0</v>
      </c>
      <c r="K18" s="28">
        <v>23</v>
      </c>
    </row>
    <row r="19" spans="1:11">
      <c r="A19" s="22">
        <v>14</v>
      </c>
      <c r="B19" s="1" t="s">
        <v>50</v>
      </c>
      <c r="C19" s="5">
        <v>3</v>
      </c>
      <c r="D19" s="31"/>
      <c r="E19" s="5"/>
      <c r="F19" s="5">
        <v>1</v>
      </c>
      <c r="G19" s="31"/>
      <c r="H19" s="5"/>
      <c r="I19" s="27">
        <f t="shared" si="0"/>
        <v>20</v>
      </c>
      <c r="J19" s="37">
        <v>11</v>
      </c>
      <c r="K19" s="28">
        <v>9</v>
      </c>
    </row>
    <row r="20" spans="1:11">
      <c r="A20" s="22">
        <v>15</v>
      </c>
      <c r="B20" s="23" t="s">
        <v>30</v>
      </c>
      <c r="C20" s="5">
        <v>3</v>
      </c>
      <c r="D20" s="34"/>
      <c r="E20" s="5"/>
      <c r="F20" s="5">
        <v>1</v>
      </c>
      <c r="G20" s="31"/>
      <c r="H20" s="5"/>
      <c r="I20" s="27">
        <f t="shared" si="0"/>
        <v>17</v>
      </c>
      <c r="J20" s="28">
        <v>0</v>
      </c>
      <c r="K20" s="28">
        <v>17</v>
      </c>
    </row>
    <row r="21" spans="1:11">
      <c r="A21" s="22">
        <v>15</v>
      </c>
      <c r="B21" s="23" t="s">
        <v>31</v>
      </c>
      <c r="C21" s="5">
        <v>3</v>
      </c>
      <c r="D21" s="32"/>
      <c r="E21" s="5"/>
      <c r="F21" s="5">
        <v>1</v>
      </c>
      <c r="G21" s="31"/>
      <c r="H21" s="5"/>
      <c r="I21" s="27">
        <f t="shared" si="0"/>
        <v>17</v>
      </c>
      <c r="J21" s="28">
        <v>0</v>
      </c>
      <c r="K21" s="28">
        <v>17</v>
      </c>
    </row>
    <row r="22" spans="1:11">
      <c r="A22" s="22">
        <v>17</v>
      </c>
      <c r="B22" s="23" t="s">
        <v>51</v>
      </c>
      <c r="C22" s="5">
        <v>2</v>
      </c>
      <c r="D22" s="31"/>
      <c r="E22" s="5"/>
      <c r="F22" s="5">
        <v>1</v>
      </c>
      <c r="G22" s="31"/>
      <c r="H22" s="5"/>
      <c r="I22" s="27">
        <f t="shared" si="0"/>
        <v>15</v>
      </c>
      <c r="J22" s="28">
        <v>11</v>
      </c>
      <c r="K22" s="28">
        <v>4</v>
      </c>
    </row>
    <row r="23" spans="1:11">
      <c r="A23" s="22">
        <v>18</v>
      </c>
      <c r="B23" s="23" t="s">
        <v>35</v>
      </c>
      <c r="C23" s="5">
        <v>2</v>
      </c>
      <c r="D23" s="32"/>
      <c r="E23" s="5">
        <v>1</v>
      </c>
      <c r="F23" s="5"/>
      <c r="G23" s="31"/>
      <c r="H23" s="5"/>
      <c r="I23" s="27">
        <f t="shared" si="0"/>
        <v>14</v>
      </c>
      <c r="J23" s="28">
        <v>0</v>
      </c>
      <c r="K23" s="28">
        <v>14</v>
      </c>
    </row>
    <row r="24" spans="1:11">
      <c r="A24" s="22">
        <v>19</v>
      </c>
      <c r="B24" s="23" t="s">
        <v>127</v>
      </c>
      <c r="C24" s="5">
        <v>1</v>
      </c>
      <c r="D24" s="31"/>
      <c r="E24" s="5">
        <v>1</v>
      </c>
      <c r="F24" s="5"/>
      <c r="G24" s="31"/>
      <c r="H24" s="5"/>
      <c r="I24" s="27">
        <f t="shared" si="0"/>
        <v>13</v>
      </c>
      <c r="J24" s="28">
        <v>0</v>
      </c>
      <c r="K24" s="28">
        <v>13</v>
      </c>
    </row>
    <row r="25" spans="1:11">
      <c r="A25" s="22">
        <v>19</v>
      </c>
      <c r="B25" s="23" t="s">
        <v>129</v>
      </c>
      <c r="C25" s="5">
        <v>2</v>
      </c>
      <c r="D25" s="31"/>
      <c r="E25" s="5"/>
      <c r="F25" s="5"/>
      <c r="G25" s="31">
        <v>1</v>
      </c>
      <c r="H25" s="5"/>
      <c r="I25" s="27">
        <f t="shared" si="0"/>
        <v>13</v>
      </c>
      <c r="J25" s="37">
        <v>9</v>
      </c>
      <c r="K25" s="28">
        <v>4</v>
      </c>
    </row>
    <row r="26" spans="1:11">
      <c r="A26" s="22">
        <v>21</v>
      </c>
      <c r="B26" s="23" t="s">
        <v>104</v>
      </c>
      <c r="C26" s="5">
        <v>3</v>
      </c>
      <c r="D26" s="34"/>
      <c r="E26" s="5"/>
      <c r="F26" s="5"/>
      <c r="G26" s="31"/>
      <c r="H26" s="5"/>
      <c r="I26" s="27">
        <f t="shared" si="0"/>
        <v>12</v>
      </c>
      <c r="J26" s="28">
        <v>3</v>
      </c>
      <c r="K26" s="28">
        <v>9</v>
      </c>
    </row>
    <row r="27" spans="1:11">
      <c r="A27" s="22">
        <v>21</v>
      </c>
      <c r="B27" s="23" t="s">
        <v>131</v>
      </c>
      <c r="C27" s="5">
        <v>2</v>
      </c>
      <c r="D27" s="31"/>
      <c r="E27" s="5"/>
      <c r="F27" s="5"/>
      <c r="G27" s="31"/>
      <c r="H27" s="5"/>
      <c r="I27" s="27">
        <f t="shared" si="0"/>
        <v>12</v>
      </c>
      <c r="J27" s="28">
        <v>4</v>
      </c>
      <c r="K27" s="28">
        <v>8</v>
      </c>
    </row>
    <row r="28" spans="1:11">
      <c r="A28" s="22">
        <v>23</v>
      </c>
      <c r="B28" s="23" t="s">
        <v>37</v>
      </c>
      <c r="C28" s="5">
        <v>1</v>
      </c>
      <c r="D28" s="31"/>
      <c r="E28" s="5"/>
      <c r="F28" s="5"/>
      <c r="G28" s="31"/>
      <c r="H28" s="5"/>
      <c r="I28" s="27">
        <f t="shared" si="0"/>
        <v>8</v>
      </c>
      <c r="J28" s="28">
        <v>0</v>
      </c>
      <c r="K28" s="28">
        <v>8</v>
      </c>
    </row>
    <row r="29" spans="1:11">
      <c r="A29" s="22">
        <v>23</v>
      </c>
      <c r="B29" s="23" t="s">
        <v>60</v>
      </c>
      <c r="C29" s="5">
        <v>2</v>
      </c>
      <c r="D29" s="36"/>
      <c r="E29" s="5"/>
      <c r="F29" s="5"/>
      <c r="G29" s="31"/>
      <c r="H29" s="5"/>
      <c r="I29" s="27">
        <f t="shared" si="0"/>
        <v>8</v>
      </c>
      <c r="J29" s="28">
        <v>7</v>
      </c>
      <c r="K29" s="28">
        <v>1</v>
      </c>
    </row>
    <row r="30" spans="1:11">
      <c r="A30" s="22">
        <v>23</v>
      </c>
      <c r="B30" s="29" t="s">
        <v>61</v>
      </c>
      <c r="C30" s="5">
        <v>2</v>
      </c>
      <c r="D30" s="31"/>
      <c r="E30" s="5"/>
      <c r="F30" s="5"/>
      <c r="G30" s="31"/>
      <c r="H30" s="5"/>
      <c r="I30" s="27">
        <f t="shared" si="0"/>
        <v>8</v>
      </c>
      <c r="J30" s="28">
        <v>7</v>
      </c>
      <c r="K30" s="28">
        <v>1</v>
      </c>
    </row>
    <row r="31" spans="1:11">
      <c r="A31" s="22">
        <v>26</v>
      </c>
      <c r="B31" s="23" t="s">
        <v>126</v>
      </c>
      <c r="C31" s="5">
        <v>1</v>
      </c>
      <c r="D31" s="31"/>
      <c r="E31" s="5"/>
      <c r="F31" s="5"/>
      <c r="G31" s="31"/>
      <c r="H31" s="5"/>
      <c r="I31" s="27">
        <f t="shared" si="0"/>
        <v>6</v>
      </c>
      <c r="J31" s="37">
        <v>0</v>
      </c>
      <c r="K31" s="28">
        <v>6</v>
      </c>
    </row>
    <row r="32" spans="1:11">
      <c r="A32" s="22">
        <v>26</v>
      </c>
      <c r="B32" s="23" t="s">
        <v>128</v>
      </c>
      <c r="C32" s="5">
        <v>1</v>
      </c>
      <c r="D32" s="34"/>
      <c r="E32" s="5"/>
      <c r="F32" s="5"/>
      <c r="G32" s="31"/>
      <c r="H32" s="5"/>
      <c r="I32" s="27">
        <f t="shared" si="0"/>
        <v>6</v>
      </c>
      <c r="J32" s="28">
        <v>0</v>
      </c>
      <c r="K32" s="28">
        <v>6</v>
      </c>
    </row>
    <row r="33" spans="1:11">
      <c r="A33" s="22">
        <v>26</v>
      </c>
      <c r="B33" s="1" t="s">
        <v>44</v>
      </c>
      <c r="C33" s="5">
        <v>1</v>
      </c>
      <c r="D33" s="31"/>
      <c r="E33" s="5"/>
      <c r="F33" s="5"/>
      <c r="G33" s="31"/>
      <c r="H33" s="5"/>
      <c r="I33" s="27">
        <f t="shared" si="0"/>
        <v>6</v>
      </c>
      <c r="J33" s="28">
        <v>0</v>
      </c>
      <c r="K33" s="28">
        <v>6</v>
      </c>
    </row>
    <row r="34" spans="1:11">
      <c r="A34" s="22">
        <v>29</v>
      </c>
      <c r="B34" s="23" t="s">
        <v>78</v>
      </c>
      <c r="C34" s="5">
        <v>1</v>
      </c>
      <c r="D34" s="31"/>
      <c r="E34" s="5"/>
      <c r="F34" s="5"/>
      <c r="G34" s="31"/>
      <c r="H34" s="5"/>
      <c r="I34" s="27">
        <f t="shared" si="0"/>
        <v>5</v>
      </c>
      <c r="J34" s="28">
        <v>0</v>
      </c>
      <c r="K34" s="28">
        <v>5</v>
      </c>
    </row>
    <row r="35" spans="1:11">
      <c r="A35" s="22">
        <v>29</v>
      </c>
      <c r="B35" s="23" t="s">
        <v>72</v>
      </c>
      <c r="C35" s="5">
        <v>1</v>
      </c>
      <c r="D35" s="31"/>
      <c r="E35" s="5"/>
      <c r="F35" s="5"/>
      <c r="G35" s="31"/>
      <c r="H35" s="5"/>
      <c r="I35" s="27">
        <f t="shared" si="0"/>
        <v>5</v>
      </c>
      <c r="J35" s="37">
        <v>0</v>
      </c>
      <c r="K35" s="28">
        <v>5</v>
      </c>
    </row>
    <row r="36" spans="1:11">
      <c r="A36" s="22">
        <v>29</v>
      </c>
      <c r="B36" s="23" t="s">
        <v>130</v>
      </c>
      <c r="C36" s="5">
        <v>1</v>
      </c>
      <c r="D36" s="31"/>
      <c r="E36" s="5"/>
      <c r="F36" s="5"/>
      <c r="G36" s="31"/>
      <c r="H36" s="5"/>
      <c r="I36" s="27">
        <f t="shared" si="0"/>
        <v>5</v>
      </c>
      <c r="J36" s="28">
        <v>0</v>
      </c>
      <c r="K36" s="28">
        <v>5</v>
      </c>
    </row>
    <row r="37" spans="1:11">
      <c r="A37" s="22">
        <v>29</v>
      </c>
      <c r="B37" s="23" t="s">
        <v>48</v>
      </c>
      <c r="C37" s="5">
        <v>2</v>
      </c>
      <c r="D37" s="31"/>
      <c r="E37" s="5"/>
      <c r="F37" s="5"/>
      <c r="G37" s="31"/>
      <c r="H37" s="5"/>
      <c r="I37" s="27">
        <f t="shared" si="0"/>
        <v>5</v>
      </c>
      <c r="J37" s="37">
        <v>2</v>
      </c>
      <c r="K37" s="28">
        <v>3</v>
      </c>
    </row>
    <row r="38" spans="1:11">
      <c r="A38" s="22">
        <v>29</v>
      </c>
      <c r="B38" s="23" t="s">
        <v>49</v>
      </c>
      <c r="C38" s="5">
        <v>2</v>
      </c>
      <c r="D38" s="31"/>
      <c r="E38" s="5"/>
      <c r="F38" s="5"/>
      <c r="G38" s="31"/>
      <c r="H38" s="5"/>
      <c r="I38" s="27">
        <f t="shared" si="0"/>
        <v>5</v>
      </c>
      <c r="J38" s="37">
        <v>2</v>
      </c>
      <c r="K38" s="28">
        <v>3</v>
      </c>
    </row>
    <row r="39" spans="1:11">
      <c r="A39" s="22">
        <v>34</v>
      </c>
      <c r="B39" s="23" t="s">
        <v>108</v>
      </c>
      <c r="C39" s="5">
        <v>1</v>
      </c>
      <c r="D39" s="31"/>
      <c r="E39" s="5"/>
      <c r="F39" s="5"/>
      <c r="G39" s="31"/>
      <c r="H39" s="5"/>
      <c r="I39" s="27">
        <f t="shared" si="0"/>
        <v>3</v>
      </c>
      <c r="J39" s="28">
        <v>0</v>
      </c>
      <c r="K39" s="28">
        <v>3</v>
      </c>
    </row>
    <row r="40" spans="1:11">
      <c r="A40" s="22">
        <v>34</v>
      </c>
      <c r="B40" s="23" t="s">
        <v>38</v>
      </c>
      <c r="C40" s="5">
        <v>2</v>
      </c>
      <c r="D40" s="31"/>
      <c r="E40" s="5"/>
      <c r="F40" s="5"/>
      <c r="G40" s="31"/>
      <c r="H40" s="5"/>
      <c r="I40" s="27">
        <f t="shared" si="0"/>
        <v>3</v>
      </c>
      <c r="J40" s="28">
        <v>0</v>
      </c>
      <c r="K40" s="28">
        <v>3</v>
      </c>
    </row>
    <row r="41" spans="1:11">
      <c r="A41" s="22">
        <v>34</v>
      </c>
      <c r="B41" s="23" t="s">
        <v>135</v>
      </c>
      <c r="C41" s="5">
        <v>1</v>
      </c>
      <c r="D41" s="31"/>
      <c r="E41" s="5"/>
      <c r="F41" s="5"/>
      <c r="G41" s="31"/>
      <c r="H41" s="5"/>
      <c r="I41" s="27">
        <f t="shared" si="0"/>
        <v>3</v>
      </c>
      <c r="J41" s="37">
        <v>3</v>
      </c>
      <c r="K41" s="28">
        <v>0</v>
      </c>
    </row>
    <row r="42" spans="1:11">
      <c r="A42" s="22">
        <v>37</v>
      </c>
      <c r="B42" s="23" t="s">
        <v>76</v>
      </c>
      <c r="C42" s="5">
        <v>1</v>
      </c>
      <c r="D42" s="31"/>
      <c r="E42" s="5"/>
      <c r="F42" s="5"/>
      <c r="G42" s="31"/>
      <c r="H42" s="5"/>
      <c r="I42" s="27">
        <f t="shared" si="0"/>
        <v>2</v>
      </c>
      <c r="J42" s="37">
        <v>0</v>
      </c>
      <c r="K42" s="28">
        <v>2</v>
      </c>
    </row>
    <row r="43" spans="1:11">
      <c r="A43" s="22">
        <v>37</v>
      </c>
      <c r="B43" s="23" t="s">
        <v>46</v>
      </c>
      <c r="C43" s="5">
        <v>2</v>
      </c>
      <c r="D43" s="31"/>
      <c r="E43" s="5"/>
      <c r="F43" s="5"/>
      <c r="G43" s="31"/>
      <c r="H43" s="5"/>
      <c r="I43" s="27">
        <f t="shared" si="0"/>
        <v>2</v>
      </c>
      <c r="J43" s="28">
        <v>1</v>
      </c>
      <c r="K43" s="28">
        <v>1</v>
      </c>
    </row>
    <row r="44" spans="1:11">
      <c r="A44" s="22">
        <v>39</v>
      </c>
      <c r="B44" s="23" t="s">
        <v>26</v>
      </c>
      <c r="C44" s="5">
        <v>1</v>
      </c>
      <c r="D44" s="31"/>
      <c r="E44" s="5"/>
      <c r="F44" s="5"/>
      <c r="G44" s="31"/>
      <c r="H44" s="75"/>
      <c r="I44" s="73">
        <f t="shared" si="0"/>
        <v>1</v>
      </c>
      <c r="J44" s="28">
        <v>0</v>
      </c>
      <c r="K44" s="28">
        <v>1</v>
      </c>
    </row>
    <row r="45" spans="1:11">
      <c r="A45" s="22">
        <v>39</v>
      </c>
      <c r="B45" s="1" t="s">
        <v>34</v>
      </c>
      <c r="C45" s="24">
        <v>1</v>
      </c>
      <c r="D45" s="35"/>
      <c r="E45" s="5"/>
      <c r="F45" s="5"/>
      <c r="G45" s="31"/>
      <c r="H45" s="75"/>
      <c r="I45" s="73">
        <f t="shared" si="0"/>
        <v>1</v>
      </c>
      <c r="J45" s="28">
        <v>0</v>
      </c>
      <c r="K45" s="28">
        <v>1</v>
      </c>
    </row>
    <row r="46" spans="1:11">
      <c r="A46" s="22">
        <v>39</v>
      </c>
      <c r="B46" s="23" t="s">
        <v>47</v>
      </c>
      <c r="C46" s="5">
        <v>1</v>
      </c>
      <c r="D46" s="31"/>
      <c r="E46" s="5"/>
      <c r="F46" s="5"/>
      <c r="G46" s="31"/>
      <c r="H46" s="75"/>
      <c r="I46" s="73">
        <f t="shared" si="0"/>
        <v>1</v>
      </c>
      <c r="J46" s="28">
        <v>0</v>
      </c>
      <c r="K46" s="28">
        <v>1</v>
      </c>
    </row>
    <row r="47" spans="1:11">
      <c r="A47" s="22">
        <v>39</v>
      </c>
      <c r="B47" s="29" t="s">
        <v>27</v>
      </c>
      <c r="C47" s="5">
        <v>1</v>
      </c>
      <c r="D47" s="31"/>
      <c r="E47" s="5"/>
      <c r="F47" s="5"/>
      <c r="G47" s="31"/>
      <c r="H47" s="75"/>
      <c r="I47" s="73">
        <f t="shared" si="0"/>
        <v>1</v>
      </c>
      <c r="J47" s="28">
        <v>0</v>
      </c>
      <c r="K47" s="28">
        <v>1</v>
      </c>
    </row>
    <row r="48" spans="1:11">
      <c r="A48" s="22" t="s">
        <v>2</v>
      </c>
      <c r="B48" s="29" t="s">
        <v>42</v>
      </c>
      <c r="C48" s="5">
        <v>0</v>
      </c>
      <c r="D48" s="33"/>
      <c r="E48" s="5"/>
      <c r="F48" s="5"/>
      <c r="G48" s="31"/>
      <c r="H48" s="75"/>
      <c r="I48" s="73">
        <f t="shared" si="0"/>
        <v>0</v>
      </c>
      <c r="J48" s="28">
        <v>0</v>
      </c>
      <c r="K48" s="28">
        <v>0</v>
      </c>
    </row>
    <row r="49" spans="1:11">
      <c r="A49" s="22" t="s">
        <v>2</v>
      </c>
      <c r="B49" s="23" t="s">
        <v>43</v>
      </c>
      <c r="C49" s="5">
        <v>0</v>
      </c>
      <c r="D49" s="34"/>
      <c r="E49" s="5"/>
      <c r="F49" s="5"/>
      <c r="G49" s="31"/>
      <c r="H49" s="75"/>
      <c r="I49" s="73">
        <f t="shared" si="0"/>
        <v>0</v>
      </c>
      <c r="J49" s="28">
        <v>0</v>
      </c>
      <c r="K49" s="28">
        <v>0</v>
      </c>
    </row>
    <row r="50" spans="1:11" ht="15.75" thickBot="1">
      <c r="A50" s="38"/>
      <c r="B50" s="56"/>
      <c r="C50" s="39"/>
      <c r="D50" s="40"/>
      <c r="E50" s="39"/>
      <c r="F50" s="39"/>
      <c r="G50" s="40"/>
      <c r="H50" s="76"/>
      <c r="I50" s="74"/>
      <c r="J50" s="28"/>
      <c r="K50" s="28"/>
    </row>
    <row r="51" spans="1:11">
      <c r="A51" s="41"/>
      <c r="B51" s="1"/>
      <c r="C51" s="5"/>
      <c r="D51" s="5"/>
      <c r="E51" s="5"/>
      <c r="F51" s="5"/>
      <c r="G51" s="5"/>
      <c r="H51" s="5"/>
      <c r="I51" s="42"/>
      <c r="J51" s="1"/>
      <c r="K51" s="1"/>
    </row>
    <row r="52" spans="1:11">
      <c r="A52" s="4" t="s">
        <v>52</v>
      </c>
      <c r="B52" s="4"/>
      <c r="C52" s="4"/>
      <c r="D52" s="4"/>
      <c r="E52" s="4"/>
      <c r="F52" s="4"/>
      <c r="G52" s="4"/>
      <c r="H52" s="4"/>
      <c r="I52" s="43"/>
      <c r="J52" s="4"/>
      <c r="K52" s="4"/>
    </row>
    <row r="53" spans="1:11">
      <c r="A53" s="4"/>
      <c r="B53" s="4"/>
      <c r="C53" s="4"/>
      <c r="D53" s="4"/>
      <c r="E53" s="4"/>
      <c r="F53" s="4"/>
      <c r="G53" s="4"/>
      <c r="H53" s="4"/>
      <c r="I53" s="43"/>
      <c r="J53" s="4"/>
      <c r="K53" s="4"/>
    </row>
    <row r="54" spans="1:11">
      <c r="A54" s="4"/>
      <c r="B54" s="44" t="s">
        <v>53</v>
      </c>
      <c r="C54" s="45">
        <v>41006</v>
      </c>
      <c r="D54" s="46" t="s">
        <v>2</v>
      </c>
      <c r="E54" s="4" t="s">
        <v>2</v>
      </c>
      <c r="F54" s="4"/>
      <c r="G54" s="4"/>
      <c r="H54" s="4"/>
      <c r="I54" s="4"/>
      <c r="J54" s="4"/>
      <c r="K54" s="4"/>
    </row>
    <row r="55" spans="1:11">
      <c r="A55" s="4"/>
      <c r="B55" s="44" t="s">
        <v>54</v>
      </c>
      <c r="C55" s="45">
        <v>41034</v>
      </c>
      <c r="D55" s="46" t="s">
        <v>2</v>
      </c>
      <c r="E55" s="4" t="s">
        <v>2</v>
      </c>
      <c r="F55" s="4"/>
      <c r="G55" s="4"/>
      <c r="H55" s="4"/>
      <c r="I55" s="4"/>
      <c r="J55" s="4"/>
      <c r="K55" s="4"/>
    </row>
    <row r="56" spans="1:11">
      <c r="A56" s="4"/>
      <c r="B56" s="44" t="s">
        <v>55</v>
      </c>
      <c r="C56" s="45">
        <v>41077</v>
      </c>
      <c r="D56" s="46" t="s">
        <v>2</v>
      </c>
      <c r="E56" s="4" t="s">
        <v>2</v>
      </c>
      <c r="F56" s="4"/>
      <c r="G56" s="4"/>
      <c r="H56" s="4"/>
      <c r="I56" s="4"/>
      <c r="J56" s="4"/>
      <c r="K56" s="4"/>
    </row>
    <row r="57" spans="1:11">
      <c r="A57" s="4"/>
      <c r="B57" s="44" t="s">
        <v>56</v>
      </c>
      <c r="C57" s="45">
        <v>41110</v>
      </c>
      <c r="D57" s="46" t="s">
        <v>2</v>
      </c>
      <c r="E57" s="4" t="s">
        <v>2</v>
      </c>
      <c r="F57" s="4"/>
      <c r="G57" s="4"/>
      <c r="H57" s="4"/>
      <c r="I57" s="4"/>
      <c r="J57" s="4"/>
      <c r="K57" s="4"/>
    </row>
    <row r="58" spans="1:11">
      <c r="A58" s="4"/>
      <c r="B58" s="81" t="s">
        <v>54</v>
      </c>
      <c r="C58" s="82">
        <v>41138</v>
      </c>
      <c r="D58" s="48" t="s">
        <v>134</v>
      </c>
      <c r="E58" s="4" t="s">
        <v>2</v>
      </c>
      <c r="F58" s="4"/>
      <c r="G58" s="4"/>
      <c r="H58" s="4"/>
      <c r="I58" s="4"/>
      <c r="J58" s="4"/>
      <c r="K58" s="4"/>
    </row>
    <row r="59" spans="1:11">
      <c r="A59" s="4"/>
      <c r="B59" s="81" t="s">
        <v>58</v>
      </c>
      <c r="C59" s="83">
        <v>41168</v>
      </c>
      <c r="D59" s="48" t="s">
        <v>109</v>
      </c>
      <c r="E59" s="1" t="s">
        <v>2</v>
      </c>
      <c r="F59" s="4"/>
      <c r="G59" s="4"/>
      <c r="H59" s="4"/>
      <c r="I59" s="4"/>
      <c r="J59" s="4"/>
      <c r="K59" s="4"/>
    </row>
  </sheetData>
  <sortState ref="A6:K49">
    <sortCondition descending="1" ref="I6:I49"/>
    <sortCondition ref="B6:B49"/>
  </sortState>
  <pageMargins left="0.2" right="0.2" top="0.5" bottom="0.5" header="0.3" footer="0.3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90" zoomScaleNormal="90" workbookViewId="0">
      <selection activeCell="M23" sqref="M23"/>
    </sheetView>
  </sheetViews>
  <sheetFormatPr defaultRowHeight="15"/>
  <cols>
    <col min="1" max="1" width="6.7109375" customWidth="1"/>
    <col min="2" max="2" width="18.7109375" customWidth="1"/>
    <col min="3" max="3" width="10" customWidth="1"/>
    <col min="4" max="4" width="17.5703125" customWidth="1"/>
    <col min="5" max="5" width="8.140625" customWidth="1"/>
    <col min="6" max="6" width="8.28515625" customWidth="1"/>
    <col min="7" max="7" width="7.7109375" customWidth="1"/>
    <col min="8" max="8" width="11" customWidth="1"/>
    <col min="9" max="9" width="8.42578125" customWidth="1"/>
  </cols>
  <sheetData>
    <row r="1" spans="1:11" ht="15.75">
      <c r="A1" s="1"/>
      <c r="B1" s="2"/>
      <c r="C1" s="2"/>
      <c r="D1" s="2"/>
      <c r="E1" s="3" t="s">
        <v>0</v>
      </c>
      <c r="F1" s="4"/>
      <c r="G1" s="2"/>
      <c r="H1" s="5"/>
      <c r="I1" s="5"/>
      <c r="J1" s="4"/>
      <c r="K1" s="4"/>
    </row>
    <row r="2" spans="1:11" ht="15.75">
      <c r="A2" s="1"/>
      <c r="B2" s="1"/>
      <c r="C2" s="1"/>
      <c r="D2" s="1"/>
      <c r="E2" s="6" t="s">
        <v>124</v>
      </c>
      <c r="F2" s="4"/>
      <c r="G2" s="1"/>
      <c r="H2" s="1" t="s">
        <v>2</v>
      </c>
      <c r="I2" s="1"/>
      <c r="J2" s="4"/>
      <c r="K2" s="4"/>
    </row>
    <row r="3" spans="1:11" ht="16.5" thickBot="1">
      <c r="A3" s="1"/>
      <c r="B3" s="1"/>
      <c r="C3" s="1"/>
      <c r="D3" s="1"/>
      <c r="E3" s="1"/>
      <c r="F3" s="7"/>
      <c r="G3" s="1"/>
      <c r="H3" s="1"/>
      <c r="I3" s="1"/>
      <c r="J3" s="4" t="s">
        <v>2</v>
      </c>
      <c r="K3" s="4"/>
    </row>
    <row r="4" spans="1:11">
      <c r="A4" s="8"/>
      <c r="B4" s="9"/>
      <c r="C4" s="9"/>
      <c r="D4" s="10" t="s">
        <v>3</v>
      </c>
      <c r="E4" s="11"/>
      <c r="F4" s="12" t="s">
        <v>15</v>
      </c>
      <c r="G4" s="12"/>
      <c r="H4" s="11" t="s">
        <v>16</v>
      </c>
      <c r="I4" s="13" t="s">
        <v>102</v>
      </c>
      <c r="J4" s="4" t="s">
        <v>9</v>
      </c>
      <c r="K4" s="4" t="s">
        <v>10</v>
      </c>
    </row>
    <row r="5" spans="1:11">
      <c r="A5" s="14" t="s">
        <v>11</v>
      </c>
      <c r="B5" s="15" t="s">
        <v>12</v>
      </c>
      <c r="C5" s="16" t="s">
        <v>13</v>
      </c>
      <c r="D5" s="17" t="s">
        <v>14</v>
      </c>
      <c r="E5" s="18" t="s">
        <v>4</v>
      </c>
      <c r="F5" s="19" t="s">
        <v>5</v>
      </c>
      <c r="G5" s="19" t="s">
        <v>6</v>
      </c>
      <c r="H5" s="18" t="s">
        <v>7</v>
      </c>
      <c r="I5" s="20" t="s">
        <v>17</v>
      </c>
      <c r="J5" s="21" t="s">
        <v>18</v>
      </c>
      <c r="K5" s="21" t="s">
        <v>19</v>
      </c>
    </row>
    <row r="6" spans="1:11">
      <c r="A6" s="22">
        <v>1</v>
      </c>
      <c r="B6" s="23" t="s">
        <v>24</v>
      </c>
      <c r="C6" s="5">
        <v>3</v>
      </c>
      <c r="D6" s="77" t="s">
        <v>123</v>
      </c>
      <c r="E6" s="26"/>
      <c r="F6" s="5">
        <v>2</v>
      </c>
      <c r="G6" s="5"/>
      <c r="H6" s="26">
        <v>1</v>
      </c>
      <c r="I6" s="27">
        <f t="shared" ref="I6:I48" si="0">J6+K6</f>
        <v>32</v>
      </c>
      <c r="J6" s="28">
        <v>12</v>
      </c>
      <c r="K6" s="28">
        <v>20</v>
      </c>
    </row>
    <row r="7" spans="1:11">
      <c r="A7" s="22">
        <v>2</v>
      </c>
      <c r="B7" s="1" t="s">
        <v>25</v>
      </c>
      <c r="C7" s="24">
        <v>3</v>
      </c>
      <c r="D7" s="30"/>
      <c r="E7" s="26"/>
      <c r="F7" s="5">
        <v>2</v>
      </c>
      <c r="G7" s="5"/>
      <c r="H7" s="26"/>
      <c r="I7" s="27">
        <f t="shared" si="0"/>
        <v>30</v>
      </c>
      <c r="J7" s="28">
        <v>12</v>
      </c>
      <c r="K7" s="28">
        <v>18</v>
      </c>
    </row>
    <row r="8" spans="1:11">
      <c r="A8" s="22">
        <v>3</v>
      </c>
      <c r="B8" s="23" t="s">
        <v>20</v>
      </c>
      <c r="C8" s="24">
        <v>3</v>
      </c>
      <c r="D8" s="25"/>
      <c r="E8" s="26"/>
      <c r="F8" s="5">
        <v>1</v>
      </c>
      <c r="G8" s="5"/>
      <c r="H8" s="26"/>
      <c r="I8" s="27">
        <f t="shared" si="0"/>
        <v>28</v>
      </c>
      <c r="J8" s="28">
        <v>6</v>
      </c>
      <c r="K8" s="28">
        <v>22</v>
      </c>
    </row>
    <row r="9" spans="1:11">
      <c r="A9" s="22">
        <v>3</v>
      </c>
      <c r="B9" s="23" t="s">
        <v>132</v>
      </c>
      <c r="C9" s="5">
        <v>3</v>
      </c>
      <c r="D9" s="1" t="s">
        <v>125</v>
      </c>
      <c r="E9" s="26">
        <v>1</v>
      </c>
      <c r="F9" s="5"/>
      <c r="G9" s="5"/>
      <c r="H9" s="26">
        <v>1</v>
      </c>
      <c r="I9" s="27">
        <f t="shared" si="0"/>
        <v>28</v>
      </c>
      <c r="J9" s="28">
        <v>16</v>
      </c>
      <c r="K9" s="28">
        <v>12</v>
      </c>
    </row>
    <row r="10" spans="1:11">
      <c r="A10" s="22">
        <v>5</v>
      </c>
      <c r="B10" s="1" t="s">
        <v>28</v>
      </c>
      <c r="C10" s="5">
        <v>3</v>
      </c>
      <c r="D10" s="25"/>
      <c r="E10" s="26">
        <v>1</v>
      </c>
      <c r="F10" s="5"/>
      <c r="G10" s="5"/>
      <c r="H10" s="26"/>
      <c r="I10" s="27">
        <f t="shared" si="0"/>
        <v>26</v>
      </c>
      <c r="J10" s="28">
        <v>14</v>
      </c>
      <c r="K10" s="28">
        <v>12</v>
      </c>
    </row>
    <row r="11" spans="1:11">
      <c r="A11" s="22">
        <v>6</v>
      </c>
      <c r="B11" s="23" t="s">
        <v>39</v>
      </c>
      <c r="C11" s="5">
        <v>2</v>
      </c>
      <c r="D11" s="32" t="s">
        <v>40</v>
      </c>
      <c r="E11" s="5">
        <v>1</v>
      </c>
      <c r="F11" s="5"/>
      <c r="G11" s="31"/>
      <c r="H11" s="5">
        <v>1</v>
      </c>
      <c r="I11" s="27">
        <f t="shared" si="0"/>
        <v>25</v>
      </c>
      <c r="J11" s="28">
        <v>0</v>
      </c>
      <c r="K11" s="28">
        <v>25</v>
      </c>
    </row>
    <row r="12" spans="1:11">
      <c r="A12" s="22">
        <v>7</v>
      </c>
      <c r="B12" s="23" t="s">
        <v>41</v>
      </c>
      <c r="C12" s="5">
        <v>2</v>
      </c>
      <c r="D12" s="34"/>
      <c r="E12" s="5">
        <v>1</v>
      </c>
      <c r="F12" s="5"/>
      <c r="G12" s="31"/>
      <c r="H12" s="5"/>
      <c r="I12" s="27">
        <f t="shared" si="0"/>
        <v>23</v>
      </c>
      <c r="J12" s="28">
        <v>0</v>
      </c>
      <c r="K12" s="28">
        <v>23</v>
      </c>
    </row>
    <row r="13" spans="1:11">
      <c r="A13" s="22">
        <v>7</v>
      </c>
      <c r="B13" s="1" t="s">
        <v>22</v>
      </c>
      <c r="C13" s="5">
        <v>2</v>
      </c>
      <c r="D13" s="31"/>
      <c r="E13" s="5"/>
      <c r="F13" s="5"/>
      <c r="G13" s="31">
        <v>2</v>
      </c>
      <c r="H13" s="5"/>
      <c r="I13" s="27">
        <f t="shared" si="0"/>
        <v>23</v>
      </c>
      <c r="J13" s="28">
        <v>10</v>
      </c>
      <c r="K13" s="28">
        <v>13</v>
      </c>
    </row>
    <row r="14" spans="1:11">
      <c r="A14" s="22">
        <v>7</v>
      </c>
      <c r="B14" s="29" t="s">
        <v>103</v>
      </c>
      <c r="C14" s="5">
        <v>2</v>
      </c>
      <c r="D14" s="31"/>
      <c r="E14" s="5"/>
      <c r="F14" s="5"/>
      <c r="G14" s="31">
        <v>2</v>
      </c>
      <c r="H14" s="5"/>
      <c r="I14" s="27">
        <f t="shared" si="0"/>
        <v>23</v>
      </c>
      <c r="J14" s="28">
        <v>10</v>
      </c>
      <c r="K14" s="28">
        <v>13</v>
      </c>
    </row>
    <row r="15" spans="1:11">
      <c r="A15" s="22">
        <v>7</v>
      </c>
      <c r="B15" s="23" t="s">
        <v>33</v>
      </c>
      <c r="C15" s="5">
        <v>3</v>
      </c>
      <c r="D15" s="31"/>
      <c r="E15" s="5"/>
      <c r="F15" s="5"/>
      <c r="G15" s="31"/>
      <c r="H15" s="5"/>
      <c r="I15" s="27">
        <f t="shared" si="0"/>
        <v>23</v>
      </c>
      <c r="J15" s="28">
        <v>7</v>
      </c>
      <c r="K15" s="28">
        <v>16</v>
      </c>
    </row>
    <row r="16" spans="1:11">
      <c r="A16" s="22">
        <v>7</v>
      </c>
      <c r="B16" s="23" t="s">
        <v>32</v>
      </c>
      <c r="C16" s="5">
        <v>3</v>
      </c>
      <c r="D16" s="31"/>
      <c r="E16" s="5"/>
      <c r="F16" s="5"/>
      <c r="G16" s="31"/>
      <c r="H16" s="5"/>
      <c r="I16" s="27">
        <f t="shared" si="0"/>
        <v>23</v>
      </c>
      <c r="J16" s="28">
        <v>7</v>
      </c>
      <c r="K16" s="28">
        <v>16</v>
      </c>
    </row>
    <row r="17" spans="1:11">
      <c r="A17" s="22">
        <v>12</v>
      </c>
      <c r="B17" s="23" t="s">
        <v>21</v>
      </c>
      <c r="C17" s="24">
        <v>2</v>
      </c>
      <c r="D17" s="32"/>
      <c r="E17" s="5"/>
      <c r="F17" s="5">
        <v>1</v>
      </c>
      <c r="G17" s="31"/>
      <c r="H17" s="5"/>
      <c r="I17" s="27">
        <f t="shared" si="0"/>
        <v>22</v>
      </c>
      <c r="J17" s="28">
        <v>0</v>
      </c>
      <c r="K17" s="28">
        <v>22</v>
      </c>
    </row>
    <row r="18" spans="1:11">
      <c r="A18" s="22">
        <v>13</v>
      </c>
      <c r="B18" s="23" t="s">
        <v>30</v>
      </c>
      <c r="C18" s="5">
        <v>3</v>
      </c>
      <c r="D18" s="34"/>
      <c r="E18" s="5"/>
      <c r="F18" s="5">
        <v>1</v>
      </c>
      <c r="G18" s="31"/>
      <c r="H18" s="5"/>
      <c r="I18" s="27">
        <f t="shared" si="0"/>
        <v>17</v>
      </c>
      <c r="J18" s="28">
        <v>1</v>
      </c>
      <c r="K18" s="28">
        <v>16</v>
      </c>
    </row>
    <row r="19" spans="1:11">
      <c r="A19" s="22">
        <v>13</v>
      </c>
      <c r="B19" s="23" t="s">
        <v>31</v>
      </c>
      <c r="C19" s="5">
        <v>3</v>
      </c>
      <c r="D19" s="32"/>
      <c r="E19" s="5"/>
      <c r="F19" s="5">
        <v>1</v>
      </c>
      <c r="G19" s="31"/>
      <c r="H19" s="5"/>
      <c r="I19" s="27">
        <f t="shared" si="0"/>
        <v>17</v>
      </c>
      <c r="J19" s="28">
        <v>1</v>
      </c>
      <c r="K19" s="28">
        <v>16</v>
      </c>
    </row>
    <row r="20" spans="1:11">
      <c r="A20" s="22">
        <v>15</v>
      </c>
      <c r="B20" s="23" t="s">
        <v>36</v>
      </c>
      <c r="C20" s="5">
        <v>3</v>
      </c>
      <c r="D20" s="34"/>
      <c r="E20" s="5"/>
      <c r="F20" s="5"/>
      <c r="G20" s="31"/>
      <c r="H20" s="5"/>
      <c r="I20" s="27">
        <f t="shared" si="0"/>
        <v>15</v>
      </c>
      <c r="J20" s="28">
        <v>4</v>
      </c>
      <c r="K20" s="28">
        <v>11</v>
      </c>
    </row>
    <row r="21" spans="1:11">
      <c r="A21" s="22">
        <v>16</v>
      </c>
      <c r="B21" s="23" t="s">
        <v>35</v>
      </c>
      <c r="C21" s="5">
        <v>2</v>
      </c>
      <c r="D21" s="32"/>
      <c r="E21" s="5">
        <v>1</v>
      </c>
      <c r="F21" s="5"/>
      <c r="G21" s="31"/>
      <c r="H21" s="5"/>
      <c r="I21" s="27">
        <f t="shared" si="0"/>
        <v>14</v>
      </c>
      <c r="J21" s="28">
        <v>0</v>
      </c>
      <c r="K21" s="28">
        <v>14</v>
      </c>
    </row>
    <row r="22" spans="1:11">
      <c r="A22" s="22">
        <v>17</v>
      </c>
      <c r="B22" s="23" t="s">
        <v>127</v>
      </c>
      <c r="C22" s="5">
        <v>1</v>
      </c>
      <c r="D22" s="31"/>
      <c r="E22" s="5">
        <v>1</v>
      </c>
      <c r="F22" s="5"/>
      <c r="G22" s="31"/>
      <c r="H22" s="5"/>
      <c r="I22" s="27">
        <f t="shared" si="0"/>
        <v>13</v>
      </c>
      <c r="J22" s="28">
        <v>0</v>
      </c>
      <c r="K22" s="28">
        <v>13</v>
      </c>
    </row>
    <row r="23" spans="1:11">
      <c r="A23" s="22">
        <v>18</v>
      </c>
      <c r="B23" s="1" t="s">
        <v>50</v>
      </c>
      <c r="C23" s="5">
        <v>2</v>
      </c>
      <c r="D23" s="31"/>
      <c r="E23" s="5"/>
      <c r="F23" s="5"/>
      <c r="G23" s="31"/>
      <c r="H23" s="5"/>
      <c r="I23" s="27">
        <f t="shared" si="0"/>
        <v>9</v>
      </c>
      <c r="J23" s="37">
        <v>5</v>
      </c>
      <c r="K23" s="28">
        <v>4</v>
      </c>
    </row>
    <row r="24" spans="1:11">
      <c r="A24" s="22">
        <v>18</v>
      </c>
      <c r="B24" s="23" t="s">
        <v>104</v>
      </c>
      <c r="C24" s="5">
        <v>2</v>
      </c>
      <c r="D24" s="34"/>
      <c r="E24" s="5"/>
      <c r="F24" s="5"/>
      <c r="G24" s="31"/>
      <c r="H24" s="5"/>
      <c r="I24" s="27">
        <f t="shared" si="0"/>
        <v>9</v>
      </c>
      <c r="J24" s="28">
        <v>8</v>
      </c>
      <c r="K24" s="28">
        <v>1</v>
      </c>
    </row>
    <row r="25" spans="1:11">
      <c r="A25" s="22">
        <v>20</v>
      </c>
      <c r="B25" s="23" t="s">
        <v>37</v>
      </c>
      <c r="C25" s="5">
        <v>1</v>
      </c>
      <c r="D25" s="31"/>
      <c r="E25" s="5"/>
      <c r="F25" s="5"/>
      <c r="G25" s="31"/>
      <c r="H25" s="5"/>
      <c r="I25" s="27">
        <f t="shared" si="0"/>
        <v>8</v>
      </c>
      <c r="J25" s="28">
        <v>0</v>
      </c>
      <c r="K25" s="28">
        <v>8</v>
      </c>
    </row>
    <row r="26" spans="1:11">
      <c r="A26" s="22">
        <v>20</v>
      </c>
      <c r="B26" s="23" t="s">
        <v>131</v>
      </c>
      <c r="C26" s="5">
        <v>1</v>
      </c>
      <c r="D26" s="31"/>
      <c r="E26" s="5"/>
      <c r="F26" s="5"/>
      <c r="G26" s="31"/>
      <c r="H26" s="5"/>
      <c r="I26" s="27">
        <v>8</v>
      </c>
      <c r="J26" s="28">
        <v>8</v>
      </c>
      <c r="K26" s="28">
        <v>0</v>
      </c>
    </row>
    <row r="27" spans="1:11">
      <c r="A27" s="22">
        <v>22</v>
      </c>
      <c r="B27" s="23" t="s">
        <v>126</v>
      </c>
      <c r="C27" s="5">
        <v>1</v>
      </c>
      <c r="D27" s="31"/>
      <c r="E27" s="5"/>
      <c r="F27" s="5"/>
      <c r="G27" s="31"/>
      <c r="H27" s="5"/>
      <c r="I27" s="27">
        <f t="shared" si="0"/>
        <v>6</v>
      </c>
      <c r="J27" s="37">
        <v>6</v>
      </c>
      <c r="K27" s="28">
        <v>0</v>
      </c>
    </row>
    <row r="28" spans="1:11">
      <c r="A28" s="22">
        <v>22</v>
      </c>
      <c r="B28" s="23" t="s">
        <v>128</v>
      </c>
      <c r="C28" s="5">
        <v>1</v>
      </c>
      <c r="D28" s="34"/>
      <c r="E28" s="5"/>
      <c r="F28" s="5"/>
      <c r="G28" s="31"/>
      <c r="H28" s="5"/>
      <c r="I28" s="27">
        <f t="shared" si="0"/>
        <v>6</v>
      </c>
      <c r="J28" s="28">
        <v>0</v>
      </c>
      <c r="K28" s="28">
        <v>6</v>
      </c>
    </row>
    <row r="29" spans="1:11">
      <c r="A29" s="22">
        <v>22</v>
      </c>
      <c r="B29" s="1" t="s">
        <v>44</v>
      </c>
      <c r="C29" s="5">
        <v>1</v>
      </c>
      <c r="D29" s="31"/>
      <c r="E29" s="5"/>
      <c r="F29" s="5"/>
      <c r="G29" s="31"/>
      <c r="H29" s="5"/>
      <c r="I29" s="27">
        <f t="shared" si="0"/>
        <v>6</v>
      </c>
      <c r="J29" s="28">
        <v>0</v>
      </c>
      <c r="K29" s="28">
        <v>6</v>
      </c>
    </row>
    <row r="30" spans="1:11">
      <c r="A30" s="22">
        <v>25</v>
      </c>
      <c r="B30" s="23" t="s">
        <v>78</v>
      </c>
      <c r="C30" s="5">
        <v>1</v>
      </c>
      <c r="D30" s="31"/>
      <c r="E30" s="5"/>
      <c r="F30" s="5"/>
      <c r="G30" s="31"/>
      <c r="H30" s="5"/>
      <c r="I30" s="27">
        <f t="shared" si="0"/>
        <v>5</v>
      </c>
      <c r="J30" s="28">
        <v>0</v>
      </c>
      <c r="K30" s="28">
        <v>5</v>
      </c>
    </row>
    <row r="31" spans="1:11">
      <c r="A31" s="22">
        <v>25</v>
      </c>
      <c r="B31" s="23" t="s">
        <v>72</v>
      </c>
      <c r="C31" s="5">
        <v>1</v>
      </c>
      <c r="D31" s="31"/>
      <c r="E31" s="5"/>
      <c r="F31" s="5"/>
      <c r="G31" s="31"/>
      <c r="H31" s="5"/>
      <c r="I31" s="27">
        <f t="shared" si="0"/>
        <v>5</v>
      </c>
      <c r="J31" s="37">
        <v>5</v>
      </c>
      <c r="K31" s="28">
        <v>0</v>
      </c>
    </row>
    <row r="32" spans="1:11">
      <c r="A32" s="22">
        <v>25</v>
      </c>
      <c r="B32" s="23" t="s">
        <v>130</v>
      </c>
      <c r="C32" s="5">
        <v>1</v>
      </c>
      <c r="D32" s="31"/>
      <c r="E32" s="5"/>
      <c r="F32" s="5"/>
      <c r="G32" s="31"/>
      <c r="H32" s="5"/>
      <c r="I32" s="27">
        <f t="shared" si="0"/>
        <v>5</v>
      </c>
      <c r="J32" s="28">
        <v>0</v>
      </c>
      <c r="K32" s="28">
        <v>5</v>
      </c>
    </row>
    <row r="33" spans="1:11">
      <c r="A33" s="22">
        <v>28</v>
      </c>
      <c r="B33" s="23" t="s">
        <v>51</v>
      </c>
      <c r="C33" s="5">
        <v>1</v>
      </c>
      <c r="D33" s="31"/>
      <c r="E33" s="5"/>
      <c r="F33" s="5"/>
      <c r="G33" s="31"/>
      <c r="H33" s="5"/>
      <c r="I33" s="27">
        <f t="shared" si="0"/>
        <v>4</v>
      </c>
      <c r="J33" s="28">
        <v>0</v>
      </c>
      <c r="K33" s="28">
        <v>4</v>
      </c>
    </row>
    <row r="34" spans="1:11">
      <c r="A34" s="22">
        <v>28</v>
      </c>
      <c r="B34" s="23" t="s">
        <v>129</v>
      </c>
      <c r="C34" s="5">
        <v>1</v>
      </c>
      <c r="D34" s="31"/>
      <c r="E34" s="5"/>
      <c r="F34" s="5"/>
      <c r="G34" s="31"/>
      <c r="H34" s="5"/>
      <c r="I34" s="27">
        <f t="shared" si="0"/>
        <v>4</v>
      </c>
      <c r="J34" s="37">
        <v>4</v>
      </c>
      <c r="K34" s="28">
        <v>0</v>
      </c>
    </row>
    <row r="35" spans="1:11">
      <c r="A35" s="22">
        <v>30</v>
      </c>
      <c r="B35" s="23" t="s">
        <v>108</v>
      </c>
      <c r="C35" s="5">
        <v>1</v>
      </c>
      <c r="D35" s="31"/>
      <c r="E35" s="5"/>
      <c r="F35" s="5"/>
      <c r="G35" s="31"/>
      <c r="H35" s="5"/>
      <c r="I35" s="27">
        <f t="shared" si="0"/>
        <v>3</v>
      </c>
      <c r="J35" s="28">
        <v>0</v>
      </c>
      <c r="K35" s="28">
        <v>3</v>
      </c>
    </row>
    <row r="36" spans="1:11">
      <c r="A36" s="22">
        <v>30</v>
      </c>
      <c r="B36" s="23" t="s">
        <v>48</v>
      </c>
      <c r="C36" s="5">
        <v>1</v>
      </c>
      <c r="D36" s="31"/>
      <c r="E36" s="5"/>
      <c r="F36" s="5"/>
      <c r="G36" s="31"/>
      <c r="H36" s="5"/>
      <c r="I36" s="27">
        <f t="shared" si="0"/>
        <v>3</v>
      </c>
      <c r="J36" s="37">
        <v>3</v>
      </c>
      <c r="K36" s="28">
        <v>0</v>
      </c>
    </row>
    <row r="37" spans="1:11">
      <c r="A37" s="22">
        <v>30</v>
      </c>
      <c r="B37" s="23" t="s">
        <v>38</v>
      </c>
      <c r="C37" s="5">
        <v>2</v>
      </c>
      <c r="D37" s="31"/>
      <c r="E37" s="5"/>
      <c r="F37" s="5"/>
      <c r="G37" s="31"/>
      <c r="H37" s="5"/>
      <c r="I37" s="27">
        <f t="shared" si="0"/>
        <v>3</v>
      </c>
      <c r="J37" s="28">
        <v>2</v>
      </c>
      <c r="K37" s="28">
        <v>1</v>
      </c>
    </row>
    <row r="38" spans="1:11">
      <c r="A38" s="22">
        <v>30</v>
      </c>
      <c r="B38" s="23" t="s">
        <v>49</v>
      </c>
      <c r="C38" s="5">
        <v>1</v>
      </c>
      <c r="D38" s="31"/>
      <c r="E38" s="5"/>
      <c r="F38" s="5"/>
      <c r="G38" s="31"/>
      <c r="H38" s="5"/>
      <c r="I38" s="27">
        <f t="shared" si="0"/>
        <v>3</v>
      </c>
      <c r="J38" s="37">
        <v>3</v>
      </c>
      <c r="K38" s="28">
        <v>0</v>
      </c>
    </row>
    <row r="39" spans="1:11">
      <c r="A39" s="22">
        <v>34</v>
      </c>
      <c r="B39" s="23" t="s">
        <v>76</v>
      </c>
      <c r="C39" s="5">
        <v>1</v>
      </c>
      <c r="D39" s="31"/>
      <c r="E39" s="5"/>
      <c r="F39" s="5"/>
      <c r="G39" s="31"/>
      <c r="H39" s="5"/>
      <c r="I39" s="27">
        <f t="shared" si="0"/>
        <v>2</v>
      </c>
      <c r="J39" s="37">
        <v>2</v>
      </c>
      <c r="K39" s="28">
        <v>0</v>
      </c>
    </row>
    <row r="40" spans="1:11">
      <c r="A40" s="22">
        <v>35</v>
      </c>
      <c r="B40" s="23" t="s">
        <v>26</v>
      </c>
      <c r="C40" s="5">
        <v>1</v>
      </c>
      <c r="D40" s="31"/>
      <c r="E40" s="5"/>
      <c r="F40" s="5"/>
      <c r="G40" s="31"/>
      <c r="H40" s="5"/>
      <c r="I40" s="27">
        <f t="shared" si="0"/>
        <v>1</v>
      </c>
      <c r="J40" s="28">
        <v>0</v>
      </c>
      <c r="K40" s="28">
        <v>1</v>
      </c>
    </row>
    <row r="41" spans="1:11">
      <c r="A41" s="22">
        <v>35</v>
      </c>
      <c r="B41" s="1" t="s">
        <v>34</v>
      </c>
      <c r="C41" s="24">
        <v>1</v>
      </c>
      <c r="D41" s="35"/>
      <c r="E41" s="5"/>
      <c r="F41" s="5"/>
      <c r="G41" s="31"/>
      <c r="H41" s="5"/>
      <c r="I41" s="27">
        <f t="shared" si="0"/>
        <v>1</v>
      </c>
      <c r="J41" s="28">
        <v>0</v>
      </c>
      <c r="K41" s="28">
        <v>1</v>
      </c>
    </row>
    <row r="42" spans="1:11">
      <c r="A42" s="22">
        <v>35</v>
      </c>
      <c r="B42" s="23" t="s">
        <v>47</v>
      </c>
      <c r="C42" s="5">
        <v>1</v>
      </c>
      <c r="D42" s="31"/>
      <c r="E42" s="5"/>
      <c r="F42" s="5"/>
      <c r="G42" s="31"/>
      <c r="H42" s="5"/>
      <c r="I42" s="27">
        <f t="shared" si="0"/>
        <v>1</v>
      </c>
      <c r="J42" s="28">
        <v>0</v>
      </c>
      <c r="K42" s="28">
        <v>1</v>
      </c>
    </row>
    <row r="43" spans="1:11">
      <c r="A43" s="22">
        <v>35</v>
      </c>
      <c r="B43" s="29" t="s">
        <v>27</v>
      </c>
      <c r="C43" s="5">
        <v>1</v>
      </c>
      <c r="D43" s="31"/>
      <c r="E43" s="5"/>
      <c r="F43" s="5"/>
      <c r="G43" s="31"/>
      <c r="H43" s="5"/>
      <c r="I43" s="27">
        <f t="shared" si="0"/>
        <v>1</v>
      </c>
      <c r="J43" s="28">
        <v>0</v>
      </c>
      <c r="K43" s="28">
        <v>1</v>
      </c>
    </row>
    <row r="44" spans="1:11">
      <c r="A44" s="22">
        <v>35</v>
      </c>
      <c r="B44" s="23" t="s">
        <v>60</v>
      </c>
      <c r="C44" s="5">
        <v>1</v>
      </c>
      <c r="D44" s="36"/>
      <c r="E44" s="5"/>
      <c r="F44" s="5"/>
      <c r="G44" s="31"/>
      <c r="H44" s="75"/>
      <c r="I44" s="73">
        <f t="shared" si="0"/>
        <v>1</v>
      </c>
      <c r="J44" s="28">
        <v>0</v>
      </c>
      <c r="K44" s="28">
        <v>1</v>
      </c>
    </row>
    <row r="45" spans="1:11">
      <c r="A45" s="22">
        <v>35</v>
      </c>
      <c r="B45" s="29" t="s">
        <v>61</v>
      </c>
      <c r="C45" s="5">
        <v>1</v>
      </c>
      <c r="D45" s="31"/>
      <c r="E45" s="5"/>
      <c r="F45" s="5"/>
      <c r="G45" s="31"/>
      <c r="H45" s="75"/>
      <c r="I45" s="73">
        <f t="shared" si="0"/>
        <v>1</v>
      </c>
      <c r="J45" s="28">
        <v>0</v>
      </c>
      <c r="K45" s="28">
        <v>1</v>
      </c>
    </row>
    <row r="46" spans="1:11">
      <c r="A46" s="22">
        <v>35</v>
      </c>
      <c r="B46" s="23" t="s">
        <v>46</v>
      </c>
      <c r="C46" s="5">
        <v>1</v>
      </c>
      <c r="D46" s="31"/>
      <c r="E46" s="5"/>
      <c r="F46" s="5"/>
      <c r="G46" s="31"/>
      <c r="H46" s="75"/>
      <c r="I46" s="73">
        <f t="shared" si="0"/>
        <v>1</v>
      </c>
      <c r="J46" s="28">
        <v>0</v>
      </c>
      <c r="K46" s="28">
        <v>1</v>
      </c>
    </row>
    <row r="47" spans="1:11">
      <c r="A47" s="22" t="s">
        <v>2</v>
      </c>
      <c r="B47" s="29" t="s">
        <v>42</v>
      </c>
      <c r="C47" s="5">
        <v>0</v>
      </c>
      <c r="D47" s="33"/>
      <c r="E47" s="5"/>
      <c r="F47" s="5"/>
      <c r="G47" s="31"/>
      <c r="H47" s="75"/>
      <c r="I47" s="73">
        <f t="shared" si="0"/>
        <v>0</v>
      </c>
      <c r="J47" s="28">
        <v>0</v>
      </c>
      <c r="K47" s="28">
        <v>0</v>
      </c>
    </row>
    <row r="48" spans="1:11">
      <c r="A48" s="22" t="s">
        <v>2</v>
      </c>
      <c r="B48" s="23" t="s">
        <v>43</v>
      </c>
      <c r="C48" s="5">
        <v>0</v>
      </c>
      <c r="D48" s="34"/>
      <c r="E48" s="5"/>
      <c r="F48" s="5"/>
      <c r="G48" s="31"/>
      <c r="H48" s="75"/>
      <c r="I48" s="73">
        <f t="shared" si="0"/>
        <v>0</v>
      </c>
      <c r="J48" s="28">
        <v>0</v>
      </c>
      <c r="K48" s="28">
        <v>0</v>
      </c>
    </row>
    <row r="49" spans="1:11">
      <c r="A49" s="22"/>
      <c r="B49" s="23"/>
      <c r="C49" s="5"/>
      <c r="D49" s="31"/>
      <c r="E49" s="5"/>
      <c r="F49" s="5"/>
      <c r="G49" s="31"/>
      <c r="H49" s="75"/>
      <c r="I49" s="73"/>
      <c r="J49" s="37"/>
      <c r="K49" s="28"/>
    </row>
    <row r="50" spans="1:11" ht="15.75" thickBot="1">
      <c r="A50" s="38"/>
      <c r="B50" s="56"/>
      <c r="C50" s="39"/>
      <c r="D50" s="40"/>
      <c r="E50" s="39"/>
      <c r="F50" s="39"/>
      <c r="G50" s="40"/>
      <c r="H50" s="76"/>
      <c r="I50" s="74"/>
      <c r="J50" s="28"/>
      <c r="K50" s="28"/>
    </row>
    <row r="51" spans="1:11">
      <c r="A51" s="41"/>
      <c r="B51" s="1"/>
      <c r="C51" s="5"/>
      <c r="D51" s="5"/>
      <c r="E51" s="5"/>
      <c r="F51" s="5"/>
      <c r="G51" s="5"/>
      <c r="H51" s="5"/>
      <c r="I51" s="42"/>
      <c r="J51" s="1"/>
      <c r="K51" s="1"/>
    </row>
    <row r="52" spans="1:11">
      <c r="A52" s="4" t="s">
        <v>52</v>
      </c>
      <c r="B52" s="4"/>
      <c r="C52" s="4"/>
      <c r="D52" s="4"/>
      <c r="E52" s="4"/>
      <c r="F52" s="4"/>
      <c r="G52" s="4"/>
      <c r="H52" s="4"/>
      <c r="I52" s="43"/>
      <c r="J52" s="4"/>
      <c r="K52" s="4"/>
    </row>
    <row r="53" spans="1:11">
      <c r="A53" s="4"/>
      <c r="B53" s="4"/>
      <c r="C53" s="4"/>
      <c r="D53" s="4"/>
      <c r="E53" s="4"/>
      <c r="F53" s="4"/>
      <c r="G53" s="4"/>
      <c r="H53" s="4"/>
      <c r="I53" s="43"/>
      <c r="J53" s="4"/>
      <c r="K53" s="4"/>
    </row>
    <row r="54" spans="1:11">
      <c r="A54" s="4"/>
      <c r="B54" s="44" t="s">
        <v>53</v>
      </c>
      <c r="C54" s="45">
        <v>41006</v>
      </c>
      <c r="D54" s="46" t="s">
        <v>2</v>
      </c>
      <c r="E54" s="4" t="s">
        <v>2</v>
      </c>
      <c r="F54" s="4"/>
      <c r="G54" s="4"/>
      <c r="H54" s="4"/>
      <c r="I54" s="4"/>
      <c r="J54" s="4"/>
      <c r="K54" s="4"/>
    </row>
    <row r="55" spans="1:11">
      <c r="A55" s="4"/>
      <c r="B55" s="44" t="s">
        <v>54</v>
      </c>
      <c r="C55" s="45">
        <v>41034</v>
      </c>
      <c r="D55" s="46" t="s">
        <v>2</v>
      </c>
      <c r="E55" s="4" t="s">
        <v>2</v>
      </c>
      <c r="F55" s="4"/>
      <c r="G55" s="4"/>
      <c r="H55" s="4"/>
      <c r="I55" s="4"/>
      <c r="J55" s="4"/>
      <c r="K55" s="4"/>
    </row>
    <row r="56" spans="1:11">
      <c r="A56" s="4"/>
      <c r="B56" s="44" t="s">
        <v>55</v>
      </c>
      <c r="C56" s="45">
        <v>41077</v>
      </c>
      <c r="D56" s="46" t="s">
        <v>2</v>
      </c>
      <c r="E56" s="4" t="s">
        <v>2</v>
      </c>
      <c r="F56" s="4"/>
      <c r="G56" s="4"/>
      <c r="H56" s="4"/>
      <c r="I56" s="4"/>
      <c r="J56" s="4"/>
      <c r="K56" s="4"/>
    </row>
    <row r="57" spans="1:11">
      <c r="A57" s="4"/>
      <c r="B57" s="81" t="s">
        <v>56</v>
      </c>
      <c r="C57" s="82">
        <v>41110</v>
      </c>
      <c r="D57" s="46" t="s">
        <v>2</v>
      </c>
      <c r="E57" s="4" t="s">
        <v>2</v>
      </c>
      <c r="F57" s="4"/>
      <c r="G57" s="4"/>
      <c r="H57" s="4"/>
      <c r="I57" s="4"/>
      <c r="J57" s="4"/>
      <c r="K57" s="4"/>
    </row>
    <row r="58" spans="1:11">
      <c r="A58" s="4"/>
      <c r="B58" s="81" t="s">
        <v>57</v>
      </c>
      <c r="C58" s="82">
        <v>41138</v>
      </c>
      <c r="D58" s="46" t="s">
        <v>2</v>
      </c>
      <c r="E58" s="4" t="s">
        <v>2</v>
      </c>
      <c r="F58" s="4"/>
      <c r="G58" s="4"/>
      <c r="H58" s="4"/>
      <c r="I58" s="4"/>
      <c r="J58" s="4"/>
      <c r="K58" s="4"/>
    </row>
    <row r="59" spans="1:11">
      <c r="A59" s="4"/>
      <c r="B59" s="81" t="s">
        <v>58</v>
      </c>
      <c r="C59" s="83">
        <v>41168</v>
      </c>
      <c r="D59" s="48" t="s">
        <v>109</v>
      </c>
      <c r="E59" s="1" t="s">
        <v>2</v>
      </c>
      <c r="F59" s="4"/>
      <c r="G59" s="4"/>
      <c r="H59" s="4"/>
      <c r="I59" s="4"/>
      <c r="J59" s="4"/>
      <c r="K59" s="4"/>
    </row>
  </sheetData>
  <sortState ref="A6:K48">
    <sortCondition descending="1" ref="I6:I48"/>
    <sortCondition ref="B6:B48"/>
  </sortState>
  <pageMargins left="0.2" right="0.2" top="0.5" bottom="0.5" header="0.3" footer="0.3"/>
  <pageSetup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90" zoomScaleNormal="90" workbookViewId="0">
      <selection activeCell="D11" sqref="D11"/>
    </sheetView>
  </sheetViews>
  <sheetFormatPr defaultRowHeight="15"/>
  <cols>
    <col min="1" max="1" width="6.7109375" customWidth="1"/>
    <col min="2" max="2" width="18.7109375" customWidth="1"/>
    <col min="3" max="3" width="10" customWidth="1"/>
    <col min="4" max="4" width="17.5703125" customWidth="1"/>
    <col min="5" max="5" width="8.140625" customWidth="1"/>
    <col min="6" max="6" width="8.28515625" customWidth="1"/>
    <col min="7" max="7" width="7.7109375" customWidth="1"/>
    <col min="8" max="8" width="11" customWidth="1"/>
    <col min="9" max="9" width="8.42578125" customWidth="1"/>
  </cols>
  <sheetData>
    <row r="1" spans="1:11" ht="15.75">
      <c r="A1" s="1"/>
      <c r="B1" s="2"/>
      <c r="C1" s="2"/>
      <c r="D1" s="2"/>
      <c r="E1" s="3" t="s">
        <v>0</v>
      </c>
      <c r="F1" s="4"/>
      <c r="G1" s="2"/>
      <c r="H1" s="5"/>
      <c r="I1" s="5"/>
      <c r="J1" s="4"/>
      <c r="K1" s="4"/>
    </row>
    <row r="2" spans="1:11" ht="15.75">
      <c r="A2" s="1"/>
      <c r="B2" s="1"/>
      <c r="C2" s="1"/>
      <c r="D2" s="1"/>
      <c r="E2" s="6" t="s">
        <v>105</v>
      </c>
      <c r="F2" s="4"/>
      <c r="G2" s="1"/>
      <c r="H2" s="1" t="s">
        <v>2</v>
      </c>
      <c r="I2" s="1"/>
      <c r="J2" s="4"/>
      <c r="K2" s="4"/>
    </row>
    <row r="3" spans="1:11" ht="16.5" thickBot="1">
      <c r="A3" s="1"/>
      <c r="B3" s="1"/>
      <c r="C3" s="1"/>
      <c r="D3" s="1"/>
      <c r="E3" s="1"/>
      <c r="F3" s="7"/>
      <c r="G3" s="1"/>
      <c r="H3" s="1"/>
      <c r="I3" s="1"/>
      <c r="J3" s="4" t="s">
        <v>2</v>
      </c>
      <c r="K3" s="4"/>
    </row>
    <row r="4" spans="1:11">
      <c r="A4" s="8"/>
      <c r="B4" s="9"/>
      <c r="C4" s="9"/>
      <c r="D4" s="10" t="s">
        <v>3</v>
      </c>
      <c r="E4" s="11"/>
      <c r="F4" s="12" t="s">
        <v>15</v>
      </c>
      <c r="G4" s="12"/>
      <c r="H4" s="11" t="s">
        <v>16</v>
      </c>
      <c r="I4" s="13" t="s">
        <v>102</v>
      </c>
      <c r="J4" s="4" t="s">
        <v>9</v>
      </c>
      <c r="K4" s="4" t="s">
        <v>10</v>
      </c>
    </row>
    <row r="5" spans="1:11">
      <c r="A5" s="14" t="s">
        <v>11</v>
      </c>
      <c r="B5" s="15" t="s">
        <v>12</v>
      </c>
      <c r="C5" s="16" t="s">
        <v>13</v>
      </c>
      <c r="D5" s="17" t="s">
        <v>14</v>
      </c>
      <c r="E5" s="18" t="s">
        <v>4</v>
      </c>
      <c r="F5" s="19" t="s">
        <v>5</v>
      </c>
      <c r="G5" s="19" t="s">
        <v>6</v>
      </c>
      <c r="H5" s="18" t="s">
        <v>7</v>
      </c>
      <c r="I5" s="20" t="s">
        <v>17</v>
      </c>
      <c r="J5" s="21" t="s">
        <v>18</v>
      </c>
      <c r="K5" s="21" t="s">
        <v>19</v>
      </c>
    </row>
    <row r="6" spans="1:11">
      <c r="A6" s="22">
        <v>1</v>
      </c>
      <c r="B6" s="23" t="s">
        <v>39</v>
      </c>
      <c r="C6" s="5">
        <v>2</v>
      </c>
      <c r="D6" s="25" t="s">
        <v>40</v>
      </c>
      <c r="E6" s="26">
        <v>1</v>
      </c>
      <c r="F6" s="5"/>
      <c r="G6" s="5"/>
      <c r="H6" s="26">
        <v>1</v>
      </c>
      <c r="I6" s="27">
        <f t="shared" ref="I6:I43" si="0">J6+K6</f>
        <v>25</v>
      </c>
      <c r="J6" s="28">
        <v>6</v>
      </c>
      <c r="K6" s="28">
        <v>19</v>
      </c>
    </row>
    <row r="7" spans="1:11">
      <c r="A7" s="22">
        <v>2</v>
      </c>
      <c r="B7" s="23" t="s">
        <v>41</v>
      </c>
      <c r="C7" s="5">
        <v>2</v>
      </c>
      <c r="D7" s="50"/>
      <c r="E7" s="26">
        <v>1</v>
      </c>
      <c r="F7" s="5"/>
      <c r="G7" s="5"/>
      <c r="H7" s="26"/>
      <c r="I7" s="27">
        <f t="shared" si="0"/>
        <v>23</v>
      </c>
      <c r="J7" s="28">
        <v>6</v>
      </c>
      <c r="K7" s="28">
        <v>17</v>
      </c>
    </row>
    <row r="8" spans="1:11">
      <c r="A8" s="22">
        <v>3</v>
      </c>
      <c r="B8" s="23" t="s">
        <v>20</v>
      </c>
      <c r="C8" s="24">
        <v>2</v>
      </c>
      <c r="D8" s="25"/>
      <c r="E8" s="26"/>
      <c r="F8" s="5">
        <v>1</v>
      </c>
      <c r="G8" s="5"/>
      <c r="H8" s="26"/>
      <c r="I8" s="27">
        <f t="shared" si="0"/>
        <v>22</v>
      </c>
      <c r="J8" s="28">
        <v>11</v>
      </c>
      <c r="K8" s="28">
        <v>11</v>
      </c>
    </row>
    <row r="9" spans="1:11">
      <c r="A9" s="22">
        <v>3</v>
      </c>
      <c r="B9" s="23" t="s">
        <v>21</v>
      </c>
      <c r="C9" s="24">
        <v>2</v>
      </c>
      <c r="D9" s="25"/>
      <c r="E9" s="26"/>
      <c r="F9" s="5">
        <v>1</v>
      </c>
      <c r="G9" s="5"/>
      <c r="H9" s="26"/>
      <c r="I9" s="27">
        <f t="shared" si="0"/>
        <v>22</v>
      </c>
      <c r="J9" s="28">
        <v>11</v>
      </c>
      <c r="K9" s="28">
        <v>11</v>
      </c>
    </row>
    <row r="10" spans="1:11">
      <c r="A10" s="22">
        <v>5</v>
      </c>
      <c r="B10" s="23" t="s">
        <v>24</v>
      </c>
      <c r="C10" s="5">
        <v>2</v>
      </c>
      <c r="D10" s="77" t="s">
        <v>123</v>
      </c>
      <c r="E10" s="26"/>
      <c r="F10" s="5">
        <v>1</v>
      </c>
      <c r="G10" s="5"/>
      <c r="H10" s="26">
        <v>1</v>
      </c>
      <c r="I10" s="27">
        <f t="shared" si="0"/>
        <v>20</v>
      </c>
      <c r="J10" s="28">
        <v>13</v>
      </c>
      <c r="K10" s="28">
        <v>7</v>
      </c>
    </row>
    <row r="11" spans="1:11">
      <c r="A11" s="22">
        <v>6</v>
      </c>
      <c r="B11" s="1" t="s">
        <v>25</v>
      </c>
      <c r="C11" s="24">
        <v>2</v>
      </c>
      <c r="D11" s="51"/>
      <c r="E11" s="5"/>
      <c r="F11" s="5">
        <v>1</v>
      </c>
      <c r="G11" s="31"/>
      <c r="H11" s="5"/>
      <c r="I11" s="27">
        <f t="shared" si="0"/>
        <v>18</v>
      </c>
      <c r="J11" s="28">
        <v>11</v>
      </c>
      <c r="K11" s="28">
        <v>7</v>
      </c>
    </row>
    <row r="12" spans="1:11">
      <c r="A12" s="22">
        <v>7</v>
      </c>
      <c r="B12" s="23" t="s">
        <v>30</v>
      </c>
      <c r="C12" s="5">
        <v>2</v>
      </c>
      <c r="D12" s="34"/>
      <c r="E12" s="5"/>
      <c r="F12" s="5">
        <v>1</v>
      </c>
      <c r="G12" s="31"/>
      <c r="H12" s="5"/>
      <c r="I12" s="27">
        <f t="shared" si="0"/>
        <v>16</v>
      </c>
      <c r="J12" s="28">
        <v>1</v>
      </c>
      <c r="K12" s="28">
        <v>15</v>
      </c>
    </row>
    <row r="13" spans="1:11">
      <c r="A13" s="22">
        <v>7</v>
      </c>
      <c r="B13" s="23" t="s">
        <v>31</v>
      </c>
      <c r="C13" s="5">
        <v>2</v>
      </c>
      <c r="D13" s="32"/>
      <c r="E13" s="5"/>
      <c r="F13" s="5">
        <v>1</v>
      </c>
      <c r="G13" s="31"/>
      <c r="H13" s="5"/>
      <c r="I13" s="27">
        <f t="shared" si="0"/>
        <v>16</v>
      </c>
      <c r="J13" s="28">
        <v>1</v>
      </c>
      <c r="K13" s="28">
        <v>15</v>
      </c>
    </row>
    <row r="14" spans="1:11">
      <c r="A14" s="22">
        <v>7</v>
      </c>
      <c r="B14" s="23" t="s">
        <v>33</v>
      </c>
      <c r="C14" s="5">
        <v>2</v>
      </c>
      <c r="D14" s="31"/>
      <c r="E14" s="5"/>
      <c r="F14" s="5"/>
      <c r="G14" s="31"/>
      <c r="H14" s="5"/>
      <c r="I14" s="27">
        <f t="shared" si="0"/>
        <v>16</v>
      </c>
      <c r="J14" s="28">
        <v>7</v>
      </c>
      <c r="K14" s="28">
        <v>9</v>
      </c>
    </row>
    <row r="15" spans="1:11">
      <c r="A15" s="22">
        <v>7</v>
      </c>
      <c r="B15" s="23" t="s">
        <v>32</v>
      </c>
      <c r="C15" s="5">
        <v>2</v>
      </c>
      <c r="D15" s="31"/>
      <c r="E15" s="5"/>
      <c r="F15" s="5"/>
      <c r="G15" s="31"/>
      <c r="H15" s="5"/>
      <c r="I15" s="27">
        <f t="shared" si="0"/>
        <v>16</v>
      </c>
      <c r="J15" s="28">
        <v>7</v>
      </c>
      <c r="K15" s="28">
        <v>9</v>
      </c>
    </row>
    <row r="16" spans="1:11">
      <c r="A16" s="22">
        <v>11</v>
      </c>
      <c r="B16" s="23" t="s">
        <v>35</v>
      </c>
      <c r="C16" s="5">
        <v>2</v>
      </c>
      <c r="D16" s="32"/>
      <c r="E16" s="5">
        <v>1</v>
      </c>
      <c r="F16" s="5"/>
      <c r="G16" s="31"/>
      <c r="H16" s="5"/>
      <c r="I16" s="27">
        <f t="shared" si="0"/>
        <v>14</v>
      </c>
      <c r="J16" s="28">
        <v>13</v>
      </c>
      <c r="K16" s="28">
        <v>1</v>
      </c>
    </row>
    <row r="17" spans="1:11">
      <c r="A17" s="22">
        <v>12</v>
      </c>
      <c r="B17" s="1" t="s">
        <v>22</v>
      </c>
      <c r="C17" s="5">
        <v>1</v>
      </c>
      <c r="D17" s="31"/>
      <c r="E17" s="5"/>
      <c r="F17" s="5"/>
      <c r="G17" s="31">
        <v>1</v>
      </c>
      <c r="H17" s="5"/>
      <c r="I17" s="27">
        <f t="shared" si="0"/>
        <v>13</v>
      </c>
      <c r="J17" s="28">
        <v>0</v>
      </c>
      <c r="K17" s="28">
        <v>13</v>
      </c>
    </row>
    <row r="18" spans="1:11">
      <c r="A18" s="22">
        <v>12</v>
      </c>
      <c r="B18" s="29" t="s">
        <v>103</v>
      </c>
      <c r="C18" s="5">
        <v>1</v>
      </c>
      <c r="D18" s="31"/>
      <c r="E18" s="5"/>
      <c r="F18" s="5"/>
      <c r="G18" s="31">
        <v>1</v>
      </c>
      <c r="H18" s="5"/>
      <c r="I18" s="27">
        <f t="shared" si="0"/>
        <v>13</v>
      </c>
      <c r="J18" s="28">
        <v>0</v>
      </c>
      <c r="K18" s="28">
        <v>13</v>
      </c>
    </row>
    <row r="19" spans="1:11">
      <c r="A19" s="22">
        <v>12</v>
      </c>
      <c r="B19" s="23" t="s">
        <v>106</v>
      </c>
      <c r="C19" s="5">
        <v>1</v>
      </c>
      <c r="D19" s="31"/>
      <c r="E19" s="5">
        <v>1</v>
      </c>
      <c r="F19" s="5"/>
      <c r="G19" s="31"/>
      <c r="H19" s="5"/>
      <c r="I19" s="27">
        <f t="shared" si="0"/>
        <v>13</v>
      </c>
      <c r="J19" s="28">
        <v>13</v>
      </c>
      <c r="K19" s="28">
        <v>0</v>
      </c>
    </row>
    <row r="20" spans="1:11">
      <c r="A20" s="22">
        <v>15</v>
      </c>
      <c r="B20" s="23" t="s">
        <v>29</v>
      </c>
      <c r="C20" s="5">
        <v>2</v>
      </c>
      <c r="D20" s="33"/>
      <c r="E20" s="5"/>
      <c r="F20" s="5"/>
      <c r="G20" s="31"/>
      <c r="H20" s="5"/>
      <c r="I20" s="27">
        <f t="shared" si="0"/>
        <v>12</v>
      </c>
      <c r="J20" s="28">
        <v>2</v>
      </c>
      <c r="K20" s="28">
        <v>10</v>
      </c>
    </row>
    <row r="21" spans="1:11">
      <c r="A21" s="22">
        <v>15</v>
      </c>
      <c r="B21" s="1" t="s">
        <v>28</v>
      </c>
      <c r="C21" s="5">
        <v>2</v>
      </c>
      <c r="D21" s="32"/>
      <c r="E21" s="5"/>
      <c r="F21" s="5"/>
      <c r="G21" s="31"/>
      <c r="H21" s="5"/>
      <c r="I21" s="27">
        <f t="shared" si="0"/>
        <v>12</v>
      </c>
      <c r="J21" s="28">
        <v>2</v>
      </c>
      <c r="K21" s="28">
        <v>10</v>
      </c>
    </row>
    <row r="22" spans="1:11">
      <c r="A22" s="22">
        <v>17</v>
      </c>
      <c r="B22" s="23" t="s">
        <v>36</v>
      </c>
      <c r="C22" s="5">
        <v>2</v>
      </c>
      <c r="D22" s="34"/>
      <c r="E22" s="5"/>
      <c r="F22" s="5"/>
      <c r="G22" s="31"/>
      <c r="H22" s="5"/>
      <c r="I22" s="27">
        <f t="shared" si="0"/>
        <v>11</v>
      </c>
      <c r="J22" s="28">
        <v>3</v>
      </c>
      <c r="K22" s="28">
        <v>8</v>
      </c>
    </row>
    <row r="23" spans="1:11">
      <c r="A23" s="22">
        <v>18</v>
      </c>
      <c r="B23" s="23" t="s">
        <v>37</v>
      </c>
      <c r="C23" s="5">
        <v>1</v>
      </c>
      <c r="D23" s="31"/>
      <c r="E23" s="5"/>
      <c r="F23" s="5"/>
      <c r="G23" s="31"/>
      <c r="H23" s="5"/>
      <c r="I23" s="27">
        <f t="shared" si="0"/>
        <v>8</v>
      </c>
      <c r="J23" s="28">
        <v>0</v>
      </c>
      <c r="K23" s="28">
        <v>8</v>
      </c>
    </row>
    <row r="24" spans="1:11">
      <c r="A24" s="22">
        <v>19</v>
      </c>
      <c r="B24" s="23" t="s">
        <v>45</v>
      </c>
      <c r="C24" s="5">
        <v>1</v>
      </c>
      <c r="D24" s="34"/>
      <c r="E24" s="5"/>
      <c r="F24" s="5"/>
      <c r="G24" s="31"/>
      <c r="H24" s="5"/>
      <c r="I24" s="27">
        <f t="shared" si="0"/>
        <v>6</v>
      </c>
      <c r="J24" s="28">
        <v>0</v>
      </c>
      <c r="K24" s="28">
        <v>6</v>
      </c>
    </row>
    <row r="25" spans="1:11">
      <c r="A25" s="22">
        <v>19</v>
      </c>
      <c r="B25" s="1" t="s">
        <v>44</v>
      </c>
      <c r="C25" s="5">
        <v>1</v>
      </c>
      <c r="D25" s="31"/>
      <c r="E25" s="5"/>
      <c r="F25" s="5"/>
      <c r="G25" s="31"/>
      <c r="H25" s="5"/>
      <c r="I25" s="27">
        <f t="shared" si="0"/>
        <v>6</v>
      </c>
      <c r="J25" s="28">
        <v>0</v>
      </c>
      <c r="K25" s="28">
        <v>6</v>
      </c>
    </row>
    <row r="26" spans="1:11">
      <c r="A26" s="22">
        <v>21</v>
      </c>
      <c r="B26" s="23" t="s">
        <v>78</v>
      </c>
      <c r="C26" s="5">
        <v>1</v>
      </c>
      <c r="D26" s="31"/>
      <c r="E26" s="5"/>
      <c r="F26" s="5"/>
      <c r="G26" s="31"/>
      <c r="H26" s="5"/>
      <c r="I26" s="27">
        <f t="shared" si="0"/>
        <v>5</v>
      </c>
      <c r="J26" s="28">
        <v>5</v>
      </c>
      <c r="K26" s="28">
        <v>0</v>
      </c>
    </row>
    <row r="27" spans="1:11">
      <c r="A27" s="22">
        <v>21</v>
      </c>
      <c r="B27" s="23" t="s">
        <v>107</v>
      </c>
      <c r="C27" s="5">
        <v>1</v>
      </c>
      <c r="D27" s="31"/>
      <c r="E27" s="5"/>
      <c r="F27" s="5"/>
      <c r="G27" s="31"/>
      <c r="H27" s="5"/>
      <c r="I27" s="27">
        <f t="shared" si="0"/>
        <v>5</v>
      </c>
      <c r="J27" s="28">
        <v>5</v>
      </c>
      <c r="K27" s="28">
        <v>0</v>
      </c>
    </row>
    <row r="28" spans="1:11">
      <c r="A28" s="22">
        <v>23</v>
      </c>
      <c r="B28" s="23" t="s">
        <v>51</v>
      </c>
      <c r="C28" s="5">
        <v>1</v>
      </c>
      <c r="D28" s="31"/>
      <c r="E28" s="5"/>
      <c r="F28" s="5"/>
      <c r="G28" s="31"/>
      <c r="H28" s="5"/>
      <c r="I28" s="27">
        <f t="shared" si="0"/>
        <v>4</v>
      </c>
      <c r="J28" s="28">
        <v>4</v>
      </c>
      <c r="K28" s="28">
        <v>0</v>
      </c>
    </row>
    <row r="29" spans="1:11">
      <c r="A29" s="22">
        <v>23</v>
      </c>
      <c r="B29" s="1" t="s">
        <v>50</v>
      </c>
      <c r="C29" s="5">
        <v>1</v>
      </c>
      <c r="D29" s="31"/>
      <c r="E29" s="5"/>
      <c r="F29" s="5"/>
      <c r="G29" s="31"/>
      <c r="H29" s="5"/>
      <c r="I29" s="27">
        <f t="shared" si="0"/>
        <v>4</v>
      </c>
      <c r="J29" s="37">
        <v>4</v>
      </c>
      <c r="K29" s="28">
        <v>0</v>
      </c>
    </row>
    <row r="30" spans="1:11">
      <c r="A30" s="22">
        <v>25</v>
      </c>
      <c r="B30" s="23" t="s">
        <v>108</v>
      </c>
      <c r="C30" s="5">
        <v>1</v>
      </c>
      <c r="D30" s="31"/>
      <c r="E30" s="5"/>
      <c r="F30" s="5"/>
      <c r="G30" s="31"/>
      <c r="H30" s="5"/>
      <c r="I30" s="27">
        <f t="shared" si="0"/>
        <v>3</v>
      </c>
      <c r="J30" s="28">
        <v>3</v>
      </c>
      <c r="K30" s="28">
        <v>0</v>
      </c>
    </row>
    <row r="31" spans="1:11">
      <c r="A31" s="22">
        <v>26</v>
      </c>
      <c r="B31" s="23" t="s">
        <v>26</v>
      </c>
      <c r="C31" s="5">
        <v>1</v>
      </c>
      <c r="D31" s="31"/>
      <c r="E31" s="5"/>
      <c r="F31" s="5"/>
      <c r="G31" s="31"/>
      <c r="H31" s="5"/>
      <c r="I31" s="27">
        <f t="shared" si="0"/>
        <v>1</v>
      </c>
      <c r="J31" s="28">
        <v>0</v>
      </c>
      <c r="K31" s="28">
        <v>1</v>
      </c>
    </row>
    <row r="32" spans="1:11">
      <c r="A32" s="22">
        <v>26</v>
      </c>
      <c r="B32" s="1" t="s">
        <v>34</v>
      </c>
      <c r="C32" s="24">
        <v>1</v>
      </c>
      <c r="D32" s="35"/>
      <c r="E32" s="5"/>
      <c r="F32" s="5"/>
      <c r="G32" s="31"/>
      <c r="H32" s="5"/>
      <c r="I32" s="27">
        <f t="shared" si="0"/>
        <v>1</v>
      </c>
      <c r="J32" s="28">
        <v>0</v>
      </c>
      <c r="K32" s="28">
        <v>1</v>
      </c>
    </row>
    <row r="33" spans="1:11">
      <c r="A33" s="22">
        <v>26</v>
      </c>
      <c r="B33" s="23" t="s">
        <v>47</v>
      </c>
      <c r="C33" s="5">
        <v>1</v>
      </c>
      <c r="D33" s="31"/>
      <c r="E33" s="5"/>
      <c r="F33" s="5"/>
      <c r="G33" s="31"/>
      <c r="H33" s="5"/>
      <c r="I33" s="27">
        <f t="shared" si="0"/>
        <v>1</v>
      </c>
      <c r="J33" s="28">
        <v>0</v>
      </c>
      <c r="K33" s="28">
        <v>1</v>
      </c>
    </row>
    <row r="34" spans="1:11">
      <c r="A34" s="22">
        <v>26</v>
      </c>
      <c r="B34" s="29" t="s">
        <v>27</v>
      </c>
      <c r="C34" s="5">
        <v>1</v>
      </c>
      <c r="D34" s="31"/>
      <c r="E34" s="5"/>
      <c r="F34" s="5"/>
      <c r="G34" s="31"/>
      <c r="H34" s="5"/>
      <c r="I34" s="27">
        <f t="shared" si="0"/>
        <v>1</v>
      </c>
      <c r="J34" s="28">
        <v>0</v>
      </c>
      <c r="K34" s="28">
        <v>1</v>
      </c>
    </row>
    <row r="35" spans="1:11">
      <c r="A35" s="22">
        <v>26</v>
      </c>
      <c r="B35" s="23" t="s">
        <v>104</v>
      </c>
      <c r="C35" s="5">
        <v>1</v>
      </c>
      <c r="D35" s="34"/>
      <c r="E35" s="5"/>
      <c r="F35" s="5"/>
      <c r="G35" s="31"/>
      <c r="H35" s="5"/>
      <c r="I35" s="27">
        <f t="shared" si="0"/>
        <v>1</v>
      </c>
      <c r="J35" s="28">
        <v>0</v>
      </c>
      <c r="K35" s="28">
        <v>1</v>
      </c>
    </row>
    <row r="36" spans="1:11">
      <c r="A36" s="22">
        <v>26</v>
      </c>
      <c r="B36" s="23" t="s">
        <v>38</v>
      </c>
      <c r="C36" s="5">
        <v>1</v>
      </c>
      <c r="D36" s="31"/>
      <c r="E36" s="5"/>
      <c r="F36" s="5"/>
      <c r="G36" s="31"/>
      <c r="H36" s="5"/>
      <c r="I36" s="27">
        <f t="shared" si="0"/>
        <v>1</v>
      </c>
      <c r="J36" s="28">
        <v>0</v>
      </c>
      <c r="K36" s="28">
        <v>1</v>
      </c>
    </row>
    <row r="37" spans="1:11">
      <c r="A37" s="22">
        <v>26</v>
      </c>
      <c r="B37" s="23" t="s">
        <v>60</v>
      </c>
      <c r="C37" s="5">
        <v>1</v>
      </c>
      <c r="D37" s="36"/>
      <c r="E37" s="5"/>
      <c r="F37" s="5"/>
      <c r="G37" s="31"/>
      <c r="H37" s="5"/>
      <c r="I37" s="27">
        <f t="shared" si="0"/>
        <v>1</v>
      </c>
      <c r="J37" s="28">
        <v>0</v>
      </c>
      <c r="K37" s="28">
        <v>1</v>
      </c>
    </row>
    <row r="38" spans="1:11">
      <c r="A38" s="22">
        <v>26</v>
      </c>
      <c r="B38" s="29" t="s">
        <v>61</v>
      </c>
      <c r="C38" s="5">
        <v>1</v>
      </c>
      <c r="D38" s="31"/>
      <c r="E38" s="5"/>
      <c r="F38" s="5"/>
      <c r="G38" s="31"/>
      <c r="H38" s="5"/>
      <c r="I38" s="27">
        <f t="shared" si="0"/>
        <v>1</v>
      </c>
      <c r="J38" s="28">
        <v>0</v>
      </c>
      <c r="K38" s="28">
        <v>1</v>
      </c>
    </row>
    <row r="39" spans="1:11">
      <c r="A39" s="22">
        <v>26</v>
      </c>
      <c r="B39" s="23" t="s">
        <v>46</v>
      </c>
      <c r="C39" s="5">
        <v>1</v>
      </c>
      <c r="D39" s="31"/>
      <c r="E39" s="5"/>
      <c r="F39" s="5"/>
      <c r="G39" s="31"/>
      <c r="H39" s="5"/>
      <c r="I39" s="27">
        <f t="shared" si="0"/>
        <v>1</v>
      </c>
      <c r="J39" s="28">
        <v>0</v>
      </c>
      <c r="K39" s="28">
        <v>1</v>
      </c>
    </row>
    <row r="40" spans="1:11">
      <c r="A40" s="22" t="s">
        <v>2</v>
      </c>
      <c r="B40" s="29" t="s">
        <v>42</v>
      </c>
      <c r="C40" s="5">
        <v>0</v>
      </c>
      <c r="D40" s="33"/>
      <c r="E40" s="5"/>
      <c r="F40" s="5"/>
      <c r="G40" s="31"/>
      <c r="H40" s="5"/>
      <c r="I40" s="27">
        <f t="shared" si="0"/>
        <v>0</v>
      </c>
      <c r="J40" s="28">
        <v>0</v>
      </c>
      <c r="K40" s="28">
        <v>0</v>
      </c>
    </row>
    <row r="41" spans="1:11">
      <c r="A41" s="22"/>
      <c r="B41" s="23" t="s">
        <v>48</v>
      </c>
      <c r="C41" s="5"/>
      <c r="D41" s="31"/>
      <c r="E41" s="5"/>
      <c r="F41" s="5"/>
      <c r="G41" s="31"/>
      <c r="H41" s="5"/>
      <c r="I41" s="27">
        <f t="shared" si="0"/>
        <v>0</v>
      </c>
      <c r="J41" s="37"/>
      <c r="K41" s="28">
        <v>0</v>
      </c>
    </row>
    <row r="42" spans="1:11">
      <c r="A42" s="22"/>
      <c r="B42" s="23" t="s">
        <v>49</v>
      </c>
      <c r="C42" s="5"/>
      <c r="D42" s="31"/>
      <c r="E42" s="5"/>
      <c r="F42" s="5"/>
      <c r="G42" s="31"/>
      <c r="H42" s="5"/>
      <c r="I42" s="27">
        <f t="shared" si="0"/>
        <v>0</v>
      </c>
      <c r="J42" s="37"/>
      <c r="K42" s="28">
        <v>0</v>
      </c>
    </row>
    <row r="43" spans="1:11">
      <c r="A43" s="22" t="s">
        <v>2</v>
      </c>
      <c r="B43" s="23" t="s">
        <v>43</v>
      </c>
      <c r="C43" s="5">
        <v>0</v>
      </c>
      <c r="D43" s="34"/>
      <c r="E43" s="5"/>
      <c r="F43" s="5"/>
      <c r="G43" s="31"/>
      <c r="H43" s="75"/>
      <c r="I43" s="73">
        <f t="shared" si="0"/>
        <v>0</v>
      </c>
      <c r="J43" s="28">
        <v>0</v>
      </c>
      <c r="K43" s="28">
        <v>0</v>
      </c>
    </row>
    <row r="44" spans="1:11" ht="15.75" thickBot="1">
      <c r="A44" s="38"/>
      <c r="B44" s="56"/>
      <c r="C44" s="39"/>
      <c r="D44" s="40"/>
      <c r="E44" s="39"/>
      <c r="F44" s="39"/>
      <c r="G44" s="40"/>
      <c r="H44" s="76"/>
      <c r="I44" s="74"/>
      <c r="J44" s="28"/>
      <c r="K44" s="28"/>
    </row>
    <row r="45" spans="1:11">
      <c r="A45" s="41"/>
      <c r="B45" s="1"/>
      <c r="C45" s="5"/>
      <c r="D45" s="5"/>
      <c r="E45" s="5"/>
      <c r="F45" s="5"/>
      <c r="G45" s="5"/>
      <c r="H45" s="5"/>
      <c r="I45" s="42"/>
      <c r="J45" s="1"/>
      <c r="K45" s="1"/>
    </row>
    <row r="46" spans="1:11">
      <c r="A46" s="4" t="s">
        <v>52</v>
      </c>
      <c r="B46" s="4"/>
      <c r="C46" s="4"/>
      <c r="D46" s="4"/>
      <c r="E46" s="4"/>
      <c r="F46" s="4"/>
      <c r="G46" s="4"/>
      <c r="H46" s="4"/>
      <c r="I46" s="43"/>
      <c r="J46" s="4"/>
      <c r="K46" s="4"/>
    </row>
    <row r="47" spans="1:11">
      <c r="A47" s="4"/>
      <c r="B47" s="4"/>
      <c r="C47" s="4"/>
      <c r="D47" s="4"/>
      <c r="E47" s="4"/>
      <c r="F47" s="4"/>
      <c r="G47" s="4"/>
      <c r="H47" s="4"/>
      <c r="I47" s="43"/>
      <c r="J47" s="4"/>
      <c r="K47" s="4"/>
    </row>
    <row r="48" spans="1:11">
      <c r="A48" s="4"/>
      <c r="B48" s="44" t="s">
        <v>53</v>
      </c>
      <c r="C48" s="45">
        <v>41006</v>
      </c>
      <c r="D48" s="46" t="s">
        <v>2</v>
      </c>
      <c r="E48" s="4" t="s">
        <v>2</v>
      </c>
      <c r="F48" s="4"/>
      <c r="G48" s="4"/>
      <c r="H48" s="4"/>
      <c r="I48" s="4"/>
      <c r="J48" s="4"/>
      <c r="K48" s="4"/>
    </row>
    <row r="49" spans="1:11">
      <c r="A49" s="4"/>
      <c r="B49" s="44" t="s">
        <v>54</v>
      </c>
      <c r="C49" s="45">
        <v>41034</v>
      </c>
      <c r="D49" s="46" t="s">
        <v>2</v>
      </c>
      <c r="E49" s="4" t="s">
        <v>2</v>
      </c>
      <c r="F49" s="4"/>
      <c r="G49" s="4"/>
      <c r="H49" s="4"/>
      <c r="I49" s="4"/>
      <c r="J49" s="4"/>
      <c r="K49" s="4"/>
    </row>
    <row r="50" spans="1:11">
      <c r="A50" s="4"/>
      <c r="B50" s="44" t="s">
        <v>55</v>
      </c>
      <c r="C50" s="45">
        <v>41077</v>
      </c>
      <c r="D50" s="46" t="s">
        <v>2</v>
      </c>
      <c r="E50" s="4" t="s">
        <v>2</v>
      </c>
      <c r="F50" s="4"/>
      <c r="G50" s="4"/>
      <c r="H50" s="4"/>
      <c r="I50" s="4"/>
      <c r="J50" s="4"/>
      <c r="K50" s="4"/>
    </row>
    <row r="51" spans="1:11">
      <c r="A51" s="4"/>
      <c r="B51" s="44" t="s">
        <v>56</v>
      </c>
      <c r="C51" s="45">
        <v>41110</v>
      </c>
      <c r="D51" s="46" t="s">
        <v>2</v>
      </c>
      <c r="E51" s="4" t="s">
        <v>2</v>
      </c>
      <c r="F51" s="4"/>
      <c r="G51" s="4"/>
      <c r="H51" s="4"/>
      <c r="I51" s="4"/>
      <c r="J51" s="4"/>
      <c r="K51" s="4"/>
    </row>
    <row r="52" spans="1:11">
      <c r="A52" s="4"/>
      <c r="B52" s="44" t="s">
        <v>57</v>
      </c>
      <c r="C52" s="45">
        <v>41138</v>
      </c>
      <c r="D52" s="46" t="s">
        <v>2</v>
      </c>
      <c r="E52" s="4" t="s">
        <v>2</v>
      </c>
      <c r="F52" s="4"/>
      <c r="G52" s="4"/>
      <c r="H52" s="4"/>
      <c r="I52" s="4"/>
      <c r="J52" s="4"/>
      <c r="K52" s="4"/>
    </row>
    <row r="53" spans="1:11">
      <c r="A53" s="4"/>
      <c r="B53" s="44" t="s">
        <v>58</v>
      </c>
      <c r="C53" s="47">
        <v>41168</v>
      </c>
      <c r="D53" s="48" t="s">
        <v>109</v>
      </c>
      <c r="E53" s="1" t="s">
        <v>2</v>
      </c>
      <c r="F53" s="4"/>
      <c r="G53" s="4"/>
      <c r="H53" s="4"/>
      <c r="I53" s="4"/>
      <c r="J53" s="4"/>
      <c r="K53" s="4"/>
    </row>
  </sheetData>
  <sortState ref="A6:K44">
    <sortCondition descending="1" ref="I6:I44"/>
    <sortCondition ref="B6:B44"/>
  </sortState>
  <pageMargins left="0.2" right="0.2" top="0.5" bottom="0.5" header="0.3" footer="0.3"/>
  <pageSetup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110" zoomScaleNormal="110" workbookViewId="0">
      <selection activeCell="I2" sqref="I2"/>
    </sheetView>
  </sheetViews>
  <sheetFormatPr defaultRowHeight="15"/>
  <cols>
    <col min="1" max="1" width="6.7109375" customWidth="1"/>
    <col min="2" max="2" width="18.7109375" customWidth="1"/>
    <col min="3" max="3" width="10" customWidth="1"/>
    <col min="4" max="4" width="17.5703125" customWidth="1"/>
    <col min="5" max="5" width="8.140625" customWidth="1"/>
    <col min="6" max="6" width="8.28515625" customWidth="1"/>
    <col min="7" max="7" width="7.7109375" customWidth="1"/>
    <col min="8" max="8" width="11" customWidth="1"/>
    <col min="9" max="9" width="8.42578125" customWidth="1"/>
  </cols>
  <sheetData>
    <row r="1" spans="1:11" ht="15.75">
      <c r="A1" s="1"/>
      <c r="B1" s="2"/>
      <c r="C1" s="2"/>
      <c r="D1" s="2"/>
      <c r="E1" s="3" t="s">
        <v>0</v>
      </c>
      <c r="F1" s="4"/>
      <c r="G1" s="2"/>
      <c r="H1" s="5"/>
      <c r="I1" s="5"/>
      <c r="J1" s="4"/>
      <c r="K1" s="4"/>
    </row>
    <row r="2" spans="1:11" ht="15.75">
      <c r="A2" s="1"/>
      <c r="B2" s="1"/>
      <c r="C2" s="1"/>
      <c r="D2" s="1"/>
      <c r="E2" s="6" t="s">
        <v>1</v>
      </c>
      <c r="F2" s="4"/>
      <c r="G2" s="1"/>
      <c r="H2" s="1" t="s">
        <v>2</v>
      </c>
      <c r="I2" s="1"/>
      <c r="J2" s="4"/>
      <c r="K2" s="4"/>
    </row>
    <row r="3" spans="1:11" ht="16.5" thickBot="1">
      <c r="A3" s="1"/>
      <c r="B3" s="1"/>
      <c r="C3" s="1"/>
      <c r="D3" s="1"/>
      <c r="E3" s="1"/>
      <c r="F3" s="7"/>
      <c r="G3" s="1"/>
      <c r="H3" s="1"/>
      <c r="I3" s="1"/>
      <c r="J3" s="4" t="s">
        <v>2</v>
      </c>
      <c r="K3" s="4"/>
    </row>
    <row r="4" spans="1:11">
      <c r="A4" s="8"/>
      <c r="B4" s="9"/>
      <c r="C4" s="9"/>
      <c r="D4" s="10" t="s">
        <v>3</v>
      </c>
      <c r="E4" s="11"/>
      <c r="F4" s="12" t="s">
        <v>15</v>
      </c>
      <c r="G4" s="12"/>
      <c r="H4" s="11" t="s">
        <v>16</v>
      </c>
      <c r="I4" s="13" t="s">
        <v>102</v>
      </c>
      <c r="J4" s="4" t="s">
        <v>9</v>
      </c>
      <c r="K4" s="4" t="s">
        <v>10</v>
      </c>
    </row>
    <row r="5" spans="1:11">
      <c r="A5" s="14" t="s">
        <v>11</v>
      </c>
      <c r="B5" s="15" t="s">
        <v>12</v>
      </c>
      <c r="C5" s="16" t="s">
        <v>13</v>
      </c>
      <c r="D5" s="17" t="s">
        <v>14</v>
      </c>
      <c r="E5" s="18" t="s">
        <v>4</v>
      </c>
      <c r="F5" s="19" t="s">
        <v>5</v>
      </c>
      <c r="G5" s="19" t="s">
        <v>6</v>
      </c>
      <c r="H5" s="18" t="s">
        <v>7</v>
      </c>
      <c r="I5" s="20" t="s">
        <v>17</v>
      </c>
      <c r="J5" s="21" t="s">
        <v>18</v>
      </c>
      <c r="K5" s="21" t="s">
        <v>19</v>
      </c>
    </row>
    <row r="6" spans="1:11">
      <c r="A6" s="22">
        <v>1</v>
      </c>
      <c r="B6" s="23" t="s">
        <v>39</v>
      </c>
      <c r="C6" s="5">
        <v>1</v>
      </c>
      <c r="D6" s="50" t="s">
        <v>40</v>
      </c>
      <c r="E6" s="26">
        <v>1</v>
      </c>
      <c r="F6" s="5"/>
      <c r="G6" s="5"/>
      <c r="H6" s="26">
        <v>1</v>
      </c>
      <c r="I6" s="27">
        <f t="shared" ref="I6:I35" si="0">J6+K6</f>
        <v>19</v>
      </c>
      <c r="J6" s="28">
        <v>19</v>
      </c>
      <c r="K6" s="28">
        <v>0</v>
      </c>
    </row>
    <row r="7" spans="1:11">
      <c r="A7" s="22">
        <v>2</v>
      </c>
      <c r="B7" s="23" t="s">
        <v>41</v>
      </c>
      <c r="C7" s="5">
        <v>1</v>
      </c>
      <c r="D7" s="50"/>
      <c r="E7" s="26">
        <v>1</v>
      </c>
      <c r="F7" s="5"/>
      <c r="G7" s="5"/>
      <c r="H7" s="26"/>
      <c r="I7" s="27">
        <f t="shared" si="0"/>
        <v>17</v>
      </c>
      <c r="J7" s="28">
        <v>17</v>
      </c>
      <c r="K7" s="28">
        <v>0</v>
      </c>
    </row>
    <row r="8" spans="1:11">
      <c r="A8" s="22">
        <v>3</v>
      </c>
      <c r="B8" s="23" t="s">
        <v>30</v>
      </c>
      <c r="C8" s="5">
        <v>1</v>
      </c>
      <c r="D8" s="50"/>
      <c r="E8" s="26"/>
      <c r="F8" s="5">
        <v>1</v>
      </c>
      <c r="G8" s="5"/>
      <c r="H8" s="26"/>
      <c r="I8" s="27">
        <f t="shared" si="0"/>
        <v>15</v>
      </c>
      <c r="J8" s="28">
        <v>15</v>
      </c>
      <c r="K8" s="28">
        <v>0</v>
      </c>
    </row>
    <row r="9" spans="1:11">
      <c r="A9" s="22">
        <v>3</v>
      </c>
      <c r="B9" s="23" t="s">
        <v>31</v>
      </c>
      <c r="C9" s="5">
        <v>1</v>
      </c>
      <c r="D9" s="25"/>
      <c r="E9" s="26"/>
      <c r="F9" s="5">
        <v>1</v>
      </c>
      <c r="G9" s="5"/>
      <c r="H9" s="26"/>
      <c r="I9" s="27">
        <f t="shared" si="0"/>
        <v>15</v>
      </c>
      <c r="J9" s="28">
        <v>15</v>
      </c>
      <c r="K9" s="28">
        <v>0</v>
      </c>
    </row>
    <row r="10" spans="1:11">
      <c r="A10" s="22">
        <v>5</v>
      </c>
      <c r="B10" s="1" t="s">
        <v>22</v>
      </c>
      <c r="C10" s="5">
        <v>1</v>
      </c>
      <c r="D10" s="5"/>
      <c r="E10" s="26"/>
      <c r="F10" s="5"/>
      <c r="G10" s="5">
        <v>1</v>
      </c>
      <c r="H10" s="26"/>
      <c r="I10" s="27">
        <f t="shared" si="0"/>
        <v>13</v>
      </c>
      <c r="J10" s="28">
        <v>13</v>
      </c>
      <c r="K10" s="28">
        <v>0</v>
      </c>
    </row>
    <row r="11" spans="1:11">
      <c r="A11" s="22">
        <v>5</v>
      </c>
      <c r="B11" s="29" t="s">
        <v>103</v>
      </c>
      <c r="C11" s="5">
        <v>1</v>
      </c>
      <c r="D11" s="5"/>
      <c r="E11" s="26"/>
      <c r="F11" s="5"/>
      <c r="G11" s="5">
        <v>1</v>
      </c>
      <c r="H11" s="26"/>
      <c r="I11" s="27">
        <f t="shared" si="0"/>
        <v>13</v>
      </c>
      <c r="J11" s="28">
        <v>13</v>
      </c>
      <c r="K11" s="28">
        <v>0</v>
      </c>
    </row>
    <row r="12" spans="1:11">
      <c r="A12" s="22">
        <v>7</v>
      </c>
      <c r="B12" s="23" t="s">
        <v>20</v>
      </c>
      <c r="C12" s="24">
        <v>1</v>
      </c>
      <c r="D12" s="32"/>
      <c r="E12" s="5"/>
      <c r="F12" s="5"/>
      <c r="G12" s="31"/>
      <c r="H12" s="5"/>
      <c r="I12" s="27">
        <f t="shared" si="0"/>
        <v>11</v>
      </c>
      <c r="J12" s="28">
        <v>11</v>
      </c>
      <c r="K12" s="28">
        <v>0</v>
      </c>
    </row>
    <row r="13" spans="1:11">
      <c r="A13" s="22">
        <v>7</v>
      </c>
      <c r="B13" s="23" t="s">
        <v>21</v>
      </c>
      <c r="C13" s="24">
        <v>1</v>
      </c>
      <c r="D13" s="32"/>
      <c r="E13" s="5"/>
      <c r="F13" s="5"/>
      <c r="G13" s="31"/>
      <c r="H13" s="5"/>
      <c r="I13" s="27">
        <f t="shared" si="0"/>
        <v>11</v>
      </c>
      <c r="J13" s="28">
        <v>11</v>
      </c>
      <c r="K13" s="28">
        <v>0</v>
      </c>
    </row>
    <row r="14" spans="1:11">
      <c r="A14" s="22">
        <v>9</v>
      </c>
      <c r="B14" s="23" t="s">
        <v>29</v>
      </c>
      <c r="C14" s="5">
        <v>1</v>
      </c>
      <c r="D14" s="33"/>
      <c r="E14" s="5"/>
      <c r="F14" s="5"/>
      <c r="G14" s="31"/>
      <c r="H14" s="5"/>
      <c r="I14" s="27">
        <f t="shared" si="0"/>
        <v>10</v>
      </c>
      <c r="J14" s="28">
        <v>10</v>
      </c>
      <c r="K14" s="28">
        <v>0</v>
      </c>
    </row>
    <row r="15" spans="1:11">
      <c r="A15" s="22">
        <v>9</v>
      </c>
      <c r="B15" s="1" t="s">
        <v>28</v>
      </c>
      <c r="C15" s="5">
        <v>1</v>
      </c>
      <c r="D15" s="32"/>
      <c r="E15" s="5"/>
      <c r="F15" s="5"/>
      <c r="G15" s="31"/>
      <c r="H15" s="5"/>
      <c r="I15" s="27">
        <f t="shared" si="0"/>
        <v>10</v>
      </c>
      <c r="J15" s="28">
        <v>10</v>
      </c>
      <c r="K15" s="28">
        <v>0</v>
      </c>
    </row>
    <row r="16" spans="1:11">
      <c r="A16" s="22">
        <v>11</v>
      </c>
      <c r="B16" s="23" t="s">
        <v>33</v>
      </c>
      <c r="C16" s="5">
        <v>1</v>
      </c>
      <c r="D16" s="31"/>
      <c r="E16" s="5"/>
      <c r="F16" s="5"/>
      <c r="G16" s="31"/>
      <c r="H16" s="5"/>
      <c r="I16" s="27">
        <f t="shared" si="0"/>
        <v>9</v>
      </c>
      <c r="J16" s="28">
        <v>9</v>
      </c>
      <c r="K16" s="28">
        <v>0</v>
      </c>
    </row>
    <row r="17" spans="1:11">
      <c r="A17" s="22">
        <v>11</v>
      </c>
      <c r="B17" s="23" t="s">
        <v>32</v>
      </c>
      <c r="C17" s="5">
        <v>1</v>
      </c>
      <c r="D17" s="31"/>
      <c r="E17" s="5"/>
      <c r="F17" s="5"/>
      <c r="G17" s="31"/>
      <c r="H17" s="5"/>
      <c r="I17" s="27">
        <f t="shared" si="0"/>
        <v>9</v>
      </c>
      <c r="J17" s="28">
        <v>9</v>
      </c>
      <c r="K17" s="28">
        <v>0</v>
      </c>
    </row>
    <row r="18" spans="1:11">
      <c r="A18" s="22">
        <v>13</v>
      </c>
      <c r="B18" s="23" t="s">
        <v>37</v>
      </c>
      <c r="C18" s="5">
        <v>1</v>
      </c>
      <c r="D18" s="31"/>
      <c r="E18" s="5"/>
      <c r="F18" s="5"/>
      <c r="G18" s="31"/>
      <c r="H18" s="5"/>
      <c r="I18" s="27">
        <f t="shared" si="0"/>
        <v>8</v>
      </c>
      <c r="J18" s="28">
        <v>8</v>
      </c>
      <c r="K18" s="28">
        <v>0</v>
      </c>
    </row>
    <row r="19" spans="1:11">
      <c r="A19" s="22">
        <v>13</v>
      </c>
      <c r="B19" s="23" t="s">
        <v>36</v>
      </c>
      <c r="C19" s="5">
        <v>1</v>
      </c>
      <c r="D19" s="34"/>
      <c r="E19" s="5"/>
      <c r="F19" s="5"/>
      <c r="G19" s="31"/>
      <c r="H19" s="5"/>
      <c r="I19" s="27">
        <f t="shared" si="0"/>
        <v>8</v>
      </c>
      <c r="J19" s="28">
        <v>8</v>
      </c>
      <c r="K19" s="28">
        <v>0</v>
      </c>
    </row>
    <row r="20" spans="1:11">
      <c r="A20" s="22">
        <v>15</v>
      </c>
      <c r="B20" s="1" t="s">
        <v>25</v>
      </c>
      <c r="C20" s="24">
        <v>1</v>
      </c>
      <c r="D20" s="51"/>
      <c r="E20" s="5"/>
      <c r="F20" s="5"/>
      <c r="G20" s="31"/>
      <c r="H20" s="5"/>
      <c r="I20" s="27">
        <f t="shared" si="0"/>
        <v>7</v>
      </c>
      <c r="J20" s="28">
        <v>7</v>
      </c>
      <c r="K20" s="28">
        <v>0</v>
      </c>
    </row>
    <row r="21" spans="1:11">
      <c r="A21" s="22">
        <v>15</v>
      </c>
      <c r="B21" s="23" t="s">
        <v>24</v>
      </c>
      <c r="C21" s="5">
        <v>1</v>
      </c>
      <c r="D21" s="33"/>
      <c r="E21" s="5"/>
      <c r="F21" s="5"/>
      <c r="G21" s="31"/>
      <c r="H21" s="5"/>
      <c r="I21" s="27">
        <f t="shared" si="0"/>
        <v>7</v>
      </c>
      <c r="J21" s="28">
        <v>7</v>
      </c>
      <c r="K21" s="28">
        <v>0</v>
      </c>
    </row>
    <row r="22" spans="1:11">
      <c r="A22" s="22">
        <v>17</v>
      </c>
      <c r="B22" s="23" t="s">
        <v>45</v>
      </c>
      <c r="C22" s="5">
        <v>1</v>
      </c>
      <c r="D22" s="34"/>
      <c r="E22" s="5"/>
      <c r="F22" s="5"/>
      <c r="G22" s="31"/>
      <c r="H22" s="5"/>
      <c r="I22" s="27">
        <f t="shared" si="0"/>
        <v>6</v>
      </c>
      <c r="J22" s="28">
        <v>6</v>
      </c>
      <c r="K22" s="28">
        <v>0</v>
      </c>
    </row>
    <row r="23" spans="1:11">
      <c r="A23" s="22">
        <v>17</v>
      </c>
      <c r="B23" s="1" t="s">
        <v>44</v>
      </c>
      <c r="C23" s="5">
        <v>1</v>
      </c>
      <c r="D23" s="31"/>
      <c r="E23" s="5"/>
      <c r="F23" s="5"/>
      <c r="G23" s="31"/>
      <c r="H23" s="5"/>
      <c r="I23" s="27">
        <f t="shared" si="0"/>
        <v>6</v>
      </c>
      <c r="J23" s="28">
        <v>6</v>
      </c>
      <c r="K23" s="28">
        <v>0</v>
      </c>
    </row>
    <row r="24" spans="1:11">
      <c r="A24" s="22">
        <v>19</v>
      </c>
      <c r="B24" s="23" t="s">
        <v>26</v>
      </c>
      <c r="C24" s="5">
        <v>1</v>
      </c>
      <c r="D24" s="31"/>
      <c r="E24" s="5"/>
      <c r="F24" s="5"/>
      <c r="G24" s="31"/>
      <c r="H24" s="5"/>
      <c r="I24" s="27">
        <f t="shared" si="0"/>
        <v>1</v>
      </c>
      <c r="J24" s="28">
        <v>1</v>
      </c>
      <c r="K24" s="28">
        <v>0</v>
      </c>
    </row>
    <row r="25" spans="1:11">
      <c r="A25" s="22">
        <v>19</v>
      </c>
      <c r="B25" s="1" t="s">
        <v>34</v>
      </c>
      <c r="C25" s="24">
        <v>1</v>
      </c>
      <c r="D25" s="35"/>
      <c r="E25" s="5"/>
      <c r="F25" s="5"/>
      <c r="G25" s="31"/>
      <c r="H25" s="5"/>
      <c r="I25" s="27">
        <f t="shared" si="0"/>
        <v>1</v>
      </c>
      <c r="J25" s="28">
        <v>1</v>
      </c>
      <c r="K25" s="28">
        <v>0</v>
      </c>
    </row>
    <row r="26" spans="1:11">
      <c r="A26" s="22">
        <v>19</v>
      </c>
      <c r="B26" s="23" t="s">
        <v>47</v>
      </c>
      <c r="C26" s="5">
        <v>1</v>
      </c>
      <c r="D26" s="31"/>
      <c r="E26" s="5"/>
      <c r="F26" s="5"/>
      <c r="G26" s="31"/>
      <c r="H26" s="5"/>
      <c r="I26" s="27">
        <f t="shared" si="0"/>
        <v>1</v>
      </c>
      <c r="J26" s="28">
        <v>1</v>
      </c>
      <c r="K26" s="28">
        <v>0</v>
      </c>
    </row>
    <row r="27" spans="1:11">
      <c r="A27" s="22">
        <v>19</v>
      </c>
      <c r="B27" s="29" t="s">
        <v>27</v>
      </c>
      <c r="C27" s="5">
        <v>1</v>
      </c>
      <c r="D27" s="31"/>
      <c r="E27" s="5"/>
      <c r="F27" s="5"/>
      <c r="G27" s="31"/>
      <c r="H27" s="5"/>
      <c r="I27" s="27">
        <f t="shared" si="0"/>
        <v>1</v>
      </c>
      <c r="J27" s="28">
        <v>1</v>
      </c>
      <c r="K27" s="28">
        <v>0</v>
      </c>
    </row>
    <row r="28" spans="1:11">
      <c r="A28" s="22">
        <v>19</v>
      </c>
      <c r="B28" s="23" t="s">
        <v>104</v>
      </c>
      <c r="C28" s="5">
        <v>1</v>
      </c>
      <c r="D28" s="34"/>
      <c r="E28" s="5"/>
      <c r="F28" s="5"/>
      <c r="G28" s="31"/>
      <c r="H28" s="5"/>
      <c r="I28" s="27">
        <f t="shared" si="0"/>
        <v>1</v>
      </c>
      <c r="J28" s="28">
        <v>1</v>
      </c>
      <c r="K28" s="28">
        <v>0</v>
      </c>
    </row>
    <row r="29" spans="1:11">
      <c r="A29" s="22">
        <v>19</v>
      </c>
      <c r="B29" s="23" t="s">
        <v>38</v>
      </c>
      <c r="C29" s="5">
        <v>1</v>
      </c>
      <c r="D29" s="31"/>
      <c r="E29" s="5"/>
      <c r="F29" s="5"/>
      <c r="G29" s="31"/>
      <c r="H29" s="5"/>
      <c r="I29" s="27">
        <f t="shared" si="0"/>
        <v>1</v>
      </c>
      <c r="J29" s="28">
        <v>1</v>
      </c>
      <c r="K29" s="28">
        <v>0</v>
      </c>
    </row>
    <row r="30" spans="1:11">
      <c r="A30" s="22">
        <v>19</v>
      </c>
      <c r="B30" s="23" t="s">
        <v>60</v>
      </c>
      <c r="C30" s="5">
        <v>1</v>
      </c>
      <c r="D30" s="36"/>
      <c r="E30" s="5"/>
      <c r="F30" s="5"/>
      <c r="G30" s="31"/>
      <c r="H30" s="5"/>
      <c r="I30" s="27">
        <f t="shared" si="0"/>
        <v>1</v>
      </c>
      <c r="J30" s="28">
        <v>1</v>
      </c>
      <c r="K30" s="28">
        <v>0</v>
      </c>
    </row>
    <row r="31" spans="1:11">
      <c r="A31" s="22">
        <v>19</v>
      </c>
      <c r="B31" s="29" t="s">
        <v>61</v>
      </c>
      <c r="C31" s="5">
        <v>1</v>
      </c>
      <c r="D31" s="31"/>
      <c r="E31" s="5"/>
      <c r="F31" s="5"/>
      <c r="G31" s="31"/>
      <c r="H31" s="5"/>
      <c r="I31" s="27">
        <f t="shared" si="0"/>
        <v>1</v>
      </c>
      <c r="J31" s="28">
        <v>1</v>
      </c>
      <c r="K31" s="28">
        <v>0</v>
      </c>
    </row>
    <row r="32" spans="1:11">
      <c r="A32" s="22">
        <v>19</v>
      </c>
      <c r="B32" s="23" t="s">
        <v>35</v>
      </c>
      <c r="C32" s="5">
        <v>1</v>
      </c>
      <c r="D32" s="32"/>
      <c r="E32" s="5"/>
      <c r="F32" s="5"/>
      <c r="G32" s="31"/>
      <c r="H32" s="5"/>
      <c r="I32" s="27">
        <f t="shared" si="0"/>
        <v>1</v>
      </c>
      <c r="J32" s="28">
        <v>1</v>
      </c>
      <c r="K32" s="28">
        <v>0</v>
      </c>
    </row>
    <row r="33" spans="1:11">
      <c r="A33" s="22">
        <v>19</v>
      </c>
      <c r="B33" s="23" t="s">
        <v>46</v>
      </c>
      <c r="C33" s="5">
        <v>1</v>
      </c>
      <c r="D33" s="31"/>
      <c r="E33" s="5"/>
      <c r="F33" s="5"/>
      <c r="G33" s="31"/>
      <c r="H33" s="5"/>
      <c r="I33" s="27">
        <f t="shared" si="0"/>
        <v>1</v>
      </c>
      <c r="J33" s="28">
        <v>1</v>
      </c>
      <c r="K33" s="28">
        <v>0</v>
      </c>
    </row>
    <row r="34" spans="1:11">
      <c r="A34" s="22" t="s">
        <v>2</v>
      </c>
      <c r="B34" s="29" t="s">
        <v>42</v>
      </c>
      <c r="C34" s="5">
        <v>0</v>
      </c>
      <c r="D34" s="33"/>
      <c r="E34" s="5"/>
      <c r="F34" s="5"/>
      <c r="G34" s="31"/>
      <c r="H34" s="5"/>
      <c r="I34" s="27">
        <f t="shared" si="0"/>
        <v>0</v>
      </c>
      <c r="J34" s="28">
        <v>0</v>
      </c>
      <c r="K34" s="28">
        <v>0</v>
      </c>
    </row>
    <row r="35" spans="1:11">
      <c r="A35" s="22" t="s">
        <v>2</v>
      </c>
      <c r="B35" s="23" t="s">
        <v>43</v>
      </c>
      <c r="C35" s="5">
        <v>0</v>
      </c>
      <c r="D35" s="34"/>
      <c r="E35" s="5"/>
      <c r="F35" s="5"/>
      <c r="G35" s="31"/>
      <c r="H35" s="5"/>
      <c r="I35" s="27">
        <f t="shared" si="0"/>
        <v>0</v>
      </c>
      <c r="J35" s="28">
        <v>0</v>
      </c>
      <c r="K35" s="28">
        <v>0</v>
      </c>
    </row>
    <row r="36" spans="1:11">
      <c r="A36" s="22" t="s">
        <v>2</v>
      </c>
      <c r="B36" s="1"/>
      <c r="C36" s="5"/>
      <c r="D36" s="31"/>
      <c r="E36" s="5"/>
      <c r="F36" s="5"/>
      <c r="G36" s="31"/>
      <c r="H36" s="5"/>
      <c r="I36" s="27" t="e">
        <f t="shared" ref="I36:I40" si="1">J36+K36</f>
        <v>#VALUE!</v>
      </c>
      <c r="J36" s="28" t="s">
        <v>2</v>
      </c>
      <c r="K36" s="28">
        <v>0</v>
      </c>
    </row>
    <row r="37" spans="1:11">
      <c r="A37" s="22"/>
      <c r="B37" s="23" t="s">
        <v>48</v>
      </c>
      <c r="C37" s="5"/>
      <c r="D37" s="31"/>
      <c r="E37" s="5"/>
      <c r="F37" s="5"/>
      <c r="G37" s="31"/>
      <c r="H37" s="5"/>
      <c r="I37" s="27">
        <f t="shared" si="1"/>
        <v>0</v>
      </c>
      <c r="J37" s="37"/>
      <c r="K37" s="28">
        <v>0</v>
      </c>
    </row>
    <row r="38" spans="1:11">
      <c r="A38" s="22"/>
      <c r="B38" s="23" t="s">
        <v>49</v>
      </c>
      <c r="C38" s="5"/>
      <c r="D38" s="31"/>
      <c r="E38" s="5"/>
      <c r="F38" s="5"/>
      <c r="G38" s="31"/>
      <c r="H38" s="5"/>
      <c r="I38" s="27">
        <f t="shared" si="1"/>
        <v>0</v>
      </c>
      <c r="J38" s="37"/>
      <c r="K38" s="28">
        <v>0</v>
      </c>
    </row>
    <row r="39" spans="1:11">
      <c r="A39" s="22"/>
      <c r="B39" s="1" t="s">
        <v>50</v>
      </c>
      <c r="C39" s="5"/>
      <c r="D39" s="31"/>
      <c r="E39" s="5"/>
      <c r="F39" s="5"/>
      <c r="G39" s="31"/>
      <c r="H39" s="5"/>
      <c r="I39" s="27">
        <f t="shared" si="1"/>
        <v>0</v>
      </c>
      <c r="J39" s="37"/>
      <c r="K39" s="28">
        <v>0</v>
      </c>
    </row>
    <row r="40" spans="1:11" ht="15.75" thickBot="1">
      <c r="A40" s="38" t="s">
        <v>2</v>
      </c>
      <c r="B40" s="56" t="s">
        <v>51</v>
      </c>
      <c r="C40" s="39"/>
      <c r="D40" s="40"/>
      <c r="E40" s="39"/>
      <c r="F40" s="39"/>
      <c r="G40" s="40"/>
      <c r="H40" s="39"/>
      <c r="I40" s="49">
        <f t="shared" si="1"/>
        <v>0</v>
      </c>
      <c r="J40" s="28"/>
      <c r="K40" s="28">
        <v>0</v>
      </c>
    </row>
    <row r="41" spans="1:11">
      <c r="A41" s="41"/>
      <c r="B41" s="1"/>
      <c r="C41" s="5"/>
      <c r="D41" s="5"/>
      <c r="E41" s="5"/>
      <c r="F41" s="5"/>
      <c r="G41" s="5"/>
      <c r="H41" s="5"/>
      <c r="I41" s="42"/>
      <c r="J41" s="1"/>
      <c r="K41" s="1"/>
    </row>
    <row r="42" spans="1:11">
      <c r="A42" s="4" t="s">
        <v>52</v>
      </c>
      <c r="B42" s="4"/>
      <c r="C42" s="4"/>
      <c r="D42" s="4"/>
      <c r="E42" s="4"/>
      <c r="F42" s="4"/>
      <c r="G42" s="4"/>
      <c r="H42" s="4"/>
      <c r="I42" s="43"/>
      <c r="J42" s="4"/>
      <c r="K42" s="4"/>
    </row>
    <row r="43" spans="1:11">
      <c r="A43" s="4"/>
      <c r="B43" s="4"/>
      <c r="C43" s="4"/>
      <c r="D43" s="4"/>
      <c r="E43" s="4"/>
      <c r="F43" s="4"/>
      <c r="G43" s="4"/>
      <c r="H43" s="4"/>
      <c r="I43" s="43"/>
      <c r="J43" s="4"/>
      <c r="K43" s="4"/>
    </row>
    <row r="44" spans="1:11">
      <c r="A44" s="4"/>
      <c r="B44" s="44" t="s">
        <v>53</v>
      </c>
      <c r="C44" s="45">
        <v>41006</v>
      </c>
      <c r="D44" s="46" t="s">
        <v>2</v>
      </c>
      <c r="E44" s="4" t="s">
        <v>2</v>
      </c>
      <c r="F44" s="4"/>
      <c r="G44" s="4"/>
      <c r="H44" s="4"/>
      <c r="I44" s="4"/>
      <c r="J44" s="4"/>
      <c r="K44" s="4"/>
    </row>
    <row r="45" spans="1:11">
      <c r="A45" s="4"/>
      <c r="B45" s="44" t="s">
        <v>54</v>
      </c>
      <c r="C45" s="45">
        <v>41034</v>
      </c>
      <c r="D45" s="46" t="s">
        <v>2</v>
      </c>
      <c r="E45" s="4" t="s">
        <v>2</v>
      </c>
      <c r="F45" s="4"/>
      <c r="G45" s="4"/>
      <c r="H45" s="4"/>
      <c r="I45" s="4"/>
      <c r="J45" s="4"/>
      <c r="K45" s="4"/>
    </row>
    <row r="46" spans="1:11">
      <c r="A46" s="4"/>
      <c r="B46" s="44" t="s">
        <v>55</v>
      </c>
      <c r="C46" s="45">
        <v>41077</v>
      </c>
      <c r="D46" s="46" t="s">
        <v>2</v>
      </c>
      <c r="E46" s="4" t="s">
        <v>2</v>
      </c>
      <c r="F46" s="4"/>
      <c r="G46" s="4"/>
      <c r="H46" s="4"/>
      <c r="I46" s="4"/>
      <c r="J46" s="4"/>
      <c r="K46" s="4"/>
    </row>
    <row r="47" spans="1:11">
      <c r="A47" s="4"/>
      <c r="B47" s="44" t="s">
        <v>56</v>
      </c>
      <c r="C47" s="45">
        <v>41110</v>
      </c>
      <c r="D47" s="46" t="s">
        <v>2</v>
      </c>
      <c r="E47" s="4" t="s">
        <v>2</v>
      </c>
      <c r="F47" s="4"/>
      <c r="G47" s="4"/>
      <c r="H47" s="4"/>
      <c r="I47" s="4"/>
      <c r="J47" s="4"/>
      <c r="K47" s="4"/>
    </row>
    <row r="48" spans="1:11">
      <c r="A48" s="4"/>
      <c r="B48" s="44" t="s">
        <v>57</v>
      </c>
      <c r="C48" s="45">
        <v>41138</v>
      </c>
      <c r="D48" s="46" t="s">
        <v>2</v>
      </c>
      <c r="E48" s="4" t="s">
        <v>2</v>
      </c>
      <c r="F48" s="4"/>
      <c r="G48" s="4"/>
      <c r="H48" s="4"/>
      <c r="I48" s="4"/>
      <c r="J48" s="4"/>
      <c r="K48" s="4"/>
    </row>
    <row r="49" spans="1:11">
      <c r="A49" s="4"/>
      <c r="B49" s="44" t="s">
        <v>58</v>
      </c>
      <c r="C49" s="47">
        <v>41167</v>
      </c>
      <c r="D49" s="48" t="s">
        <v>59</v>
      </c>
      <c r="E49" s="1" t="s">
        <v>2</v>
      </c>
      <c r="F49" s="4"/>
      <c r="G49" s="4"/>
      <c r="H49" s="4"/>
      <c r="I49" s="4"/>
      <c r="J49" s="4"/>
      <c r="K49" s="4"/>
    </row>
  </sheetData>
  <sortState ref="A6:K35">
    <sortCondition descending="1" ref="I6:I35"/>
    <sortCondition ref="B6:B35"/>
  </sortState>
  <pageMargins left="0.2" right="0.2" top="0.5" bottom="0.5" header="0.3" footer="0.3"/>
  <pageSetup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L22" sqref="L22"/>
    </sheetView>
  </sheetViews>
  <sheetFormatPr defaultRowHeight="12.75"/>
  <cols>
    <col min="1" max="1" width="17.5703125" style="61" customWidth="1"/>
    <col min="2" max="6" width="9.140625" style="61"/>
    <col min="7" max="7" width="9.42578125" style="61" customWidth="1"/>
    <col min="8" max="8" width="9.140625" style="61"/>
    <col min="9" max="9" width="9.42578125" style="61" customWidth="1"/>
    <col min="10" max="11" width="9.5703125" style="61" customWidth="1"/>
    <col min="12" max="12" width="9.28515625" style="61" customWidth="1"/>
    <col min="13" max="16384" width="9.140625" style="61"/>
  </cols>
  <sheetData>
    <row r="1" spans="1:12" ht="15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F2" s="62" t="s">
        <v>83</v>
      </c>
    </row>
    <row r="3" spans="1:12">
      <c r="A3" s="63" t="s">
        <v>84</v>
      </c>
      <c r="B3" s="64">
        <v>5</v>
      </c>
      <c r="C3" s="64">
        <v>6</v>
      </c>
      <c r="D3" s="64">
        <v>7</v>
      </c>
      <c r="E3" s="64">
        <v>8</v>
      </c>
      <c r="F3" s="64">
        <v>9</v>
      </c>
      <c r="G3" s="64">
        <v>10</v>
      </c>
      <c r="H3" s="64">
        <v>11</v>
      </c>
      <c r="I3" s="64">
        <v>12</v>
      </c>
      <c r="J3" s="64">
        <v>13</v>
      </c>
      <c r="K3" s="64">
        <v>14</v>
      </c>
      <c r="L3" s="64">
        <v>15</v>
      </c>
    </row>
    <row r="4" spans="1:12">
      <c r="A4" s="65" t="s">
        <v>85</v>
      </c>
      <c r="B4" s="66">
        <f>B3+3</f>
        <v>8</v>
      </c>
      <c r="C4" s="66">
        <f>C3+3</f>
        <v>9</v>
      </c>
      <c r="D4" s="66">
        <f t="shared" ref="D4:L4" si="0">D3+3</f>
        <v>10</v>
      </c>
      <c r="E4" s="66">
        <f t="shared" si="0"/>
        <v>11</v>
      </c>
      <c r="F4" s="66">
        <f t="shared" si="0"/>
        <v>12</v>
      </c>
      <c r="G4" s="66">
        <f t="shared" si="0"/>
        <v>13</v>
      </c>
      <c r="H4" s="66">
        <f t="shared" si="0"/>
        <v>14</v>
      </c>
      <c r="I4" s="66">
        <f t="shared" si="0"/>
        <v>15</v>
      </c>
      <c r="J4" s="66">
        <f t="shared" si="0"/>
        <v>16</v>
      </c>
      <c r="K4" s="66">
        <f t="shared" si="0"/>
        <v>17</v>
      </c>
      <c r="L4" s="66">
        <f t="shared" si="0"/>
        <v>18</v>
      </c>
    </row>
    <row r="5" spans="1:12">
      <c r="A5" s="67" t="s">
        <v>86</v>
      </c>
      <c r="B5" s="68">
        <f>B3-1+2</f>
        <v>6</v>
      </c>
      <c r="C5" s="68">
        <f>C3-1+2</f>
        <v>7</v>
      </c>
      <c r="D5" s="68">
        <f t="shared" ref="D5:L5" si="1">D3-1+2</f>
        <v>8</v>
      </c>
      <c r="E5" s="68">
        <f t="shared" si="1"/>
        <v>9</v>
      </c>
      <c r="F5" s="68">
        <f t="shared" si="1"/>
        <v>10</v>
      </c>
      <c r="G5" s="68">
        <f t="shared" si="1"/>
        <v>11</v>
      </c>
      <c r="H5" s="68">
        <f t="shared" si="1"/>
        <v>12</v>
      </c>
      <c r="I5" s="68">
        <f t="shared" si="1"/>
        <v>13</v>
      </c>
      <c r="J5" s="68">
        <f t="shared" si="1"/>
        <v>14</v>
      </c>
      <c r="K5" s="68">
        <f t="shared" si="1"/>
        <v>15</v>
      </c>
      <c r="L5" s="68">
        <f t="shared" si="1"/>
        <v>16</v>
      </c>
    </row>
    <row r="6" spans="1:12">
      <c r="A6" s="69" t="s">
        <v>87</v>
      </c>
      <c r="B6" s="70">
        <f>+B3-2+1</f>
        <v>4</v>
      </c>
      <c r="C6" s="70">
        <f>+C3-2+1</f>
        <v>5</v>
      </c>
      <c r="D6" s="70">
        <f t="shared" ref="D6:L6" si="2">+D3-2+1</f>
        <v>6</v>
      </c>
      <c r="E6" s="70">
        <f t="shared" si="2"/>
        <v>7</v>
      </c>
      <c r="F6" s="70">
        <f t="shared" si="2"/>
        <v>8</v>
      </c>
      <c r="G6" s="70">
        <f t="shared" si="2"/>
        <v>9</v>
      </c>
      <c r="H6" s="70">
        <f t="shared" si="2"/>
        <v>10</v>
      </c>
      <c r="I6" s="70">
        <f t="shared" si="2"/>
        <v>11</v>
      </c>
      <c r="J6" s="70">
        <f t="shared" si="2"/>
        <v>12</v>
      </c>
      <c r="K6" s="70">
        <f t="shared" si="2"/>
        <v>13</v>
      </c>
      <c r="L6" s="70">
        <f t="shared" si="2"/>
        <v>14</v>
      </c>
    </row>
    <row r="7" spans="1:12">
      <c r="A7" s="59" t="s">
        <v>88</v>
      </c>
      <c r="B7" s="71">
        <f>+B3-3</f>
        <v>2</v>
      </c>
      <c r="C7" s="71">
        <f>+C3-3</f>
        <v>3</v>
      </c>
      <c r="D7" s="71">
        <f t="shared" ref="D7:L7" si="3">+D3-3</f>
        <v>4</v>
      </c>
      <c r="E7" s="71">
        <f t="shared" si="3"/>
        <v>5</v>
      </c>
      <c r="F7" s="71">
        <f t="shared" si="3"/>
        <v>6</v>
      </c>
      <c r="G7" s="71">
        <f t="shared" si="3"/>
        <v>7</v>
      </c>
      <c r="H7" s="71">
        <f t="shared" si="3"/>
        <v>8</v>
      </c>
      <c r="I7" s="71">
        <f t="shared" si="3"/>
        <v>9</v>
      </c>
      <c r="J7" s="71">
        <f t="shared" si="3"/>
        <v>10</v>
      </c>
      <c r="K7" s="71">
        <f t="shared" si="3"/>
        <v>11</v>
      </c>
      <c r="L7" s="71">
        <f t="shared" si="3"/>
        <v>12</v>
      </c>
    </row>
    <row r="8" spans="1:12">
      <c r="A8" s="59" t="s">
        <v>89</v>
      </c>
      <c r="B8" s="71">
        <f>B3-4</f>
        <v>1</v>
      </c>
      <c r="C8" s="71">
        <f>C3-4</f>
        <v>2</v>
      </c>
      <c r="D8" s="71">
        <f t="shared" ref="D8:L8" si="4">D3-4</f>
        <v>3</v>
      </c>
      <c r="E8" s="71">
        <f t="shared" si="4"/>
        <v>4</v>
      </c>
      <c r="F8" s="71">
        <f t="shared" si="4"/>
        <v>5</v>
      </c>
      <c r="G8" s="71">
        <f t="shared" si="4"/>
        <v>6</v>
      </c>
      <c r="H8" s="71">
        <f t="shared" si="4"/>
        <v>7</v>
      </c>
      <c r="I8" s="71">
        <f t="shared" si="4"/>
        <v>8</v>
      </c>
      <c r="J8" s="71">
        <f t="shared" si="4"/>
        <v>9</v>
      </c>
      <c r="K8" s="71">
        <f t="shared" si="4"/>
        <v>10</v>
      </c>
      <c r="L8" s="71">
        <f t="shared" si="4"/>
        <v>11</v>
      </c>
    </row>
    <row r="9" spans="1:12">
      <c r="A9" s="59" t="s">
        <v>90</v>
      </c>
      <c r="B9" s="71"/>
      <c r="C9" s="71">
        <f>C3-5</f>
        <v>1</v>
      </c>
      <c r="D9" s="71">
        <f t="shared" ref="D9:L9" si="5">D3-5</f>
        <v>2</v>
      </c>
      <c r="E9" s="71">
        <f t="shared" si="5"/>
        <v>3</v>
      </c>
      <c r="F9" s="71">
        <f t="shared" si="5"/>
        <v>4</v>
      </c>
      <c r="G9" s="71">
        <f t="shared" si="5"/>
        <v>5</v>
      </c>
      <c r="H9" s="71">
        <f t="shared" si="5"/>
        <v>6</v>
      </c>
      <c r="I9" s="71">
        <f t="shared" si="5"/>
        <v>7</v>
      </c>
      <c r="J9" s="71">
        <f t="shared" si="5"/>
        <v>8</v>
      </c>
      <c r="K9" s="71">
        <f t="shared" si="5"/>
        <v>9</v>
      </c>
      <c r="L9" s="71">
        <f t="shared" si="5"/>
        <v>10</v>
      </c>
    </row>
    <row r="10" spans="1:12">
      <c r="A10" s="59" t="s">
        <v>91</v>
      </c>
      <c r="B10" s="71"/>
      <c r="C10" s="71"/>
      <c r="D10" s="71">
        <f>D3-6</f>
        <v>1</v>
      </c>
      <c r="E10" s="71">
        <f t="shared" ref="E10:L10" si="6">E3-6</f>
        <v>2</v>
      </c>
      <c r="F10" s="71">
        <f t="shared" si="6"/>
        <v>3</v>
      </c>
      <c r="G10" s="71">
        <f t="shared" si="6"/>
        <v>4</v>
      </c>
      <c r="H10" s="71">
        <f t="shared" si="6"/>
        <v>5</v>
      </c>
      <c r="I10" s="71">
        <f t="shared" si="6"/>
        <v>6</v>
      </c>
      <c r="J10" s="71">
        <f t="shared" si="6"/>
        <v>7</v>
      </c>
      <c r="K10" s="71">
        <f t="shared" si="6"/>
        <v>8</v>
      </c>
      <c r="L10" s="71">
        <f t="shared" si="6"/>
        <v>9</v>
      </c>
    </row>
    <row r="11" spans="1:12">
      <c r="A11" s="59" t="s">
        <v>92</v>
      </c>
      <c r="B11" s="71"/>
      <c r="C11" s="71"/>
      <c r="D11" s="71"/>
      <c r="E11" s="71">
        <f>E3-7</f>
        <v>1</v>
      </c>
      <c r="F11" s="71">
        <f t="shared" ref="F11:L11" si="7">F3-7</f>
        <v>2</v>
      </c>
      <c r="G11" s="71">
        <f t="shared" si="7"/>
        <v>3</v>
      </c>
      <c r="H11" s="71">
        <f t="shared" si="7"/>
        <v>4</v>
      </c>
      <c r="I11" s="71">
        <f t="shared" si="7"/>
        <v>5</v>
      </c>
      <c r="J11" s="71">
        <f t="shared" si="7"/>
        <v>6</v>
      </c>
      <c r="K11" s="71">
        <f t="shared" si="7"/>
        <v>7</v>
      </c>
      <c r="L11" s="71">
        <f t="shared" si="7"/>
        <v>8</v>
      </c>
    </row>
    <row r="12" spans="1:12">
      <c r="A12" s="59" t="s">
        <v>93</v>
      </c>
      <c r="B12" s="71"/>
      <c r="C12" s="71"/>
      <c r="D12" s="71"/>
      <c r="E12" s="71"/>
      <c r="F12" s="71">
        <f>F3-8</f>
        <v>1</v>
      </c>
      <c r="G12" s="71">
        <f t="shared" ref="G12:L12" si="8">G3-8</f>
        <v>2</v>
      </c>
      <c r="H12" s="71">
        <f t="shared" si="8"/>
        <v>3</v>
      </c>
      <c r="I12" s="71">
        <f t="shared" si="8"/>
        <v>4</v>
      </c>
      <c r="J12" s="71">
        <f t="shared" si="8"/>
        <v>5</v>
      </c>
      <c r="K12" s="71">
        <f t="shared" si="8"/>
        <v>6</v>
      </c>
      <c r="L12" s="71">
        <f t="shared" si="8"/>
        <v>7</v>
      </c>
    </row>
    <row r="13" spans="1:12">
      <c r="A13" s="59" t="s">
        <v>94</v>
      </c>
      <c r="B13" s="71"/>
      <c r="C13" s="71"/>
      <c r="D13" s="71"/>
      <c r="E13" s="71"/>
      <c r="F13" s="71"/>
      <c r="G13" s="71">
        <f t="shared" ref="G13:L13" si="9">G3-9</f>
        <v>1</v>
      </c>
      <c r="H13" s="71">
        <f t="shared" si="9"/>
        <v>2</v>
      </c>
      <c r="I13" s="71">
        <f t="shared" si="9"/>
        <v>3</v>
      </c>
      <c r="J13" s="71">
        <f t="shared" si="9"/>
        <v>4</v>
      </c>
      <c r="K13" s="71">
        <f t="shared" si="9"/>
        <v>5</v>
      </c>
      <c r="L13" s="71">
        <f t="shared" si="9"/>
        <v>6</v>
      </c>
    </row>
    <row r="14" spans="1:12">
      <c r="A14" s="59" t="s">
        <v>95</v>
      </c>
      <c r="B14" s="71"/>
      <c r="C14" s="71"/>
      <c r="D14" s="71"/>
      <c r="E14" s="71"/>
      <c r="F14" s="71"/>
      <c r="G14" s="71"/>
      <c r="H14" s="71">
        <f>H3-10</f>
        <v>1</v>
      </c>
      <c r="I14" s="71">
        <f>I3-10</f>
        <v>2</v>
      </c>
      <c r="J14" s="71">
        <f>J3-10</f>
        <v>3</v>
      </c>
      <c r="K14" s="71">
        <f>K3-10</f>
        <v>4</v>
      </c>
      <c r="L14" s="71">
        <f>L3-10</f>
        <v>5</v>
      </c>
    </row>
    <row r="15" spans="1:12">
      <c r="A15" s="59" t="s">
        <v>96</v>
      </c>
      <c r="B15" s="71"/>
      <c r="C15" s="71"/>
      <c r="D15" s="71"/>
      <c r="E15" s="71"/>
      <c r="F15" s="71"/>
      <c r="G15" s="71"/>
      <c r="H15" s="71"/>
      <c r="I15" s="71">
        <f>I3-11</f>
        <v>1</v>
      </c>
      <c r="J15" s="71">
        <f>J3-11</f>
        <v>2</v>
      </c>
      <c r="K15" s="71">
        <f>K3-11</f>
        <v>3</v>
      </c>
      <c r="L15" s="71">
        <f>L3-11</f>
        <v>4</v>
      </c>
    </row>
    <row r="16" spans="1:12">
      <c r="A16" s="59" t="s">
        <v>97</v>
      </c>
      <c r="B16" s="71"/>
      <c r="C16" s="71"/>
      <c r="D16" s="71"/>
      <c r="E16" s="71"/>
      <c r="F16" s="71"/>
      <c r="G16" s="71"/>
      <c r="H16" s="71"/>
      <c r="I16" s="71"/>
      <c r="J16" s="71">
        <f>J3-12</f>
        <v>1</v>
      </c>
      <c r="K16" s="71">
        <f>K3-12</f>
        <v>2</v>
      </c>
      <c r="L16" s="71">
        <f>L3-12</f>
        <v>3</v>
      </c>
    </row>
    <row r="17" spans="1:12">
      <c r="A17" s="59" t="s">
        <v>98</v>
      </c>
      <c r="B17" s="71"/>
      <c r="C17" s="71"/>
      <c r="D17" s="71"/>
      <c r="E17" s="71"/>
      <c r="F17" s="71"/>
      <c r="G17" s="71"/>
      <c r="H17" s="71"/>
      <c r="I17" s="71"/>
      <c r="J17" s="71"/>
      <c r="K17" s="71">
        <f>K3-13</f>
        <v>1</v>
      </c>
      <c r="L17" s="71">
        <f>L3-13</f>
        <v>2</v>
      </c>
    </row>
    <row r="18" spans="1:12">
      <c r="A18" s="59" t="s">
        <v>99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>
        <f>L3-14</f>
        <v>1</v>
      </c>
    </row>
    <row r="19" spans="1:12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>
      <c r="A20" s="59" t="s">
        <v>100</v>
      </c>
      <c r="B20" s="72" t="s">
        <v>101</v>
      </c>
      <c r="C20" s="72" t="s">
        <v>101</v>
      </c>
      <c r="D20" s="72" t="s">
        <v>101</v>
      </c>
      <c r="E20" s="72" t="s">
        <v>101</v>
      </c>
      <c r="F20" s="72" t="s">
        <v>101</v>
      </c>
      <c r="G20" s="72" t="s">
        <v>101</v>
      </c>
      <c r="H20" s="72" t="s">
        <v>101</v>
      </c>
      <c r="I20" s="72" t="s">
        <v>101</v>
      </c>
      <c r="J20" s="72" t="s">
        <v>101</v>
      </c>
      <c r="K20" s="72" t="s">
        <v>101</v>
      </c>
      <c r="L20" s="71">
        <v>2</v>
      </c>
    </row>
    <row r="21" spans="1:12">
      <c r="A21" s="59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>
      <c r="A22" s="78" t="s">
        <v>111</v>
      </c>
      <c r="B22" s="79" t="s">
        <v>112</v>
      </c>
      <c r="C22" s="79" t="s">
        <v>113</v>
      </c>
      <c r="D22" s="79" t="s">
        <v>114</v>
      </c>
      <c r="E22" s="79" t="s">
        <v>115</v>
      </c>
      <c r="F22" s="79" t="s">
        <v>116</v>
      </c>
      <c r="G22" s="79" t="s">
        <v>119</v>
      </c>
      <c r="H22" s="79" t="s">
        <v>118</v>
      </c>
      <c r="I22" s="79" t="s">
        <v>117</v>
      </c>
      <c r="J22" s="79" t="s">
        <v>120</v>
      </c>
      <c r="K22" s="79" t="s">
        <v>121</v>
      </c>
      <c r="L22" s="79" t="s">
        <v>122</v>
      </c>
    </row>
    <row r="23" spans="1:12">
      <c r="A23" s="78" t="s">
        <v>110</v>
      </c>
      <c r="B23" s="80">
        <v>3.25</v>
      </c>
      <c r="C23" s="80">
        <v>3.56</v>
      </c>
      <c r="D23" s="80">
        <v>3.75</v>
      </c>
      <c r="E23" s="80">
        <v>3.88</v>
      </c>
      <c r="F23" s="80">
        <v>4.0599999999999996</v>
      </c>
      <c r="G23" s="80">
        <v>4.25</v>
      </c>
      <c r="H23" s="80">
        <v>4.38</v>
      </c>
      <c r="I23" s="80">
        <v>4.5599999999999996</v>
      </c>
      <c r="J23" s="80">
        <v>4.9400000000000004</v>
      </c>
      <c r="K23" s="80">
        <v>5.38</v>
      </c>
      <c r="L23" s="61">
        <v>5.75</v>
      </c>
    </row>
  </sheetData>
  <printOptions gridLines="1" gridLinesSet="0"/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110" zoomScaleNormal="110" workbookViewId="0">
      <selection activeCell="E4" sqref="E4:I5"/>
    </sheetView>
  </sheetViews>
  <sheetFormatPr defaultRowHeight="12.75"/>
  <cols>
    <col min="1" max="1" width="6" style="4" customWidth="1"/>
    <col min="2" max="2" width="19.5703125" style="4" customWidth="1"/>
    <col min="3" max="3" width="10.28515625" style="4" customWidth="1"/>
    <col min="4" max="4" width="17.28515625" style="4" customWidth="1"/>
    <col min="5" max="5" width="9.28515625" style="4" customWidth="1"/>
    <col min="6" max="6" width="8.5703125" style="4" customWidth="1"/>
    <col min="7" max="7" width="8.42578125" style="4" customWidth="1"/>
    <col min="8" max="8" width="14.140625" style="4" customWidth="1"/>
    <col min="9" max="9" width="9.7109375" style="4" customWidth="1"/>
    <col min="10" max="16384" width="9.140625" style="4"/>
  </cols>
  <sheetData>
    <row r="1" spans="1:11" ht="18.75" customHeight="1">
      <c r="A1" s="1"/>
      <c r="B1" s="2"/>
      <c r="C1" s="2"/>
      <c r="D1" s="2"/>
      <c r="E1" s="3" t="s">
        <v>62</v>
      </c>
      <c r="G1" s="2"/>
      <c r="H1" s="5"/>
      <c r="I1" s="5"/>
    </row>
    <row r="2" spans="1:11" ht="15.75">
      <c r="A2" s="1"/>
      <c r="B2" s="1"/>
      <c r="C2" s="1"/>
      <c r="D2" s="1"/>
      <c r="E2" s="6" t="s">
        <v>63</v>
      </c>
      <c r="G2" s="1"/>
      <c r="H2" s="1" t="s">
        <v>2</v>
      </c>
      <c r="I2" s="1"/>
    </row>
    <row r="3" spans="1:11" ht="15.75" thickBot="1">
      <c r="A3" s="1"/>
      <c r="B3" s="1"/>
      <c r="C3" s="1"/>
      <c r="D3" s="1"/>
      <c r="E3" s="1"/>
      <c r="F3" s="7"/>
      <c r="G3" s="1"/>
      <c r="H3" s="1"/>
      <c r="I3" s="1"/>
      <c r="J3" s="4" t="s">
        <v>2</v>
      </c>
    </row>
    <row r="4" spans="1:11" s="52" customFormat="1">
      <c r="A4" s="8"/>
      <c r="B4" s="9"/>
      <c r="C4" s="9"/>
      <c r="D4" s="10" t="s">
        <v>64</v>
      </c>
      <c r="E4" s="11"/>
      <c r="F4" s="19" t="s">
        <v>15</v>
      </c>
      <c r="G4" s="12"/>
      <c r="H4" s="11" t="s">
        <v>16</v>
      </c>
      <c r="I4" s="13" t="s">
        <v>8</v>
      </c>
      <c r="J4" s="4" t="s">
        <v>9</v>
      </c>
      <c r="K4" s="4" t="s">
        <v>10</v>
      </c>
    </row>
    <row r="5" spans="1:11" s="52" customFormat="1">
      <c r="A5" s="14" t="s">
        <v>11</v>
      </c>
      <c r="B5" s="15" t="s">
        <v>12</v>
      </c>
      <c r="C5" s="16" t="s">
        <v>13</v>
      </c>
      <c r="D5" s="17" t="s">
        <v>14</v>
      </c>
      <c r="E5" s="18" t="s">
        <v>4</v>
      </c>
      <c r="F5" s="19" t="s">
        <v>5</v>
      </c>
      <c r="G5" s="19" t="s">
        <v>6</v>
      </c>
      <c r="H5" s="18" t="s">
        <v>7</v>
      </c>
      <c r="I5" s="20" t="s">
        <v>17</v>
      </c>
      <c r="J5" s="21" t="s">
        <v>18</v>
      </c>
      <c r="K5" s="21" t="s">
        <v>19</v>
      </c>
    </row>
    <row r="6" spans="1:11">
      <c r="A6" s="22">
        <v>1</v>
      </c>
      <c r="B6" s="23" t="s">
        <v>20</v>
      </c>
      <c r="C6" s="24">
        <v>6</v>
      </c>
      <c r="D6" s="25" t="s">
        <v>65</v>
      </c>
      <c r="E6" s="26">
        <v>2</v>
      </c>
      <c r="F6" s="5">
        <v>1</v>
      </c>
      <c r="G6" s="5">
        <v>1</v>
      </c>
      <c r="H6" s="26">
        <v>1</v>
      </c>
      <c r="I6" s="53">
        <f t="shared" ref="I6:I37" si="0">J6+K6</f>
        <v>43</v>
      </c>
      <c r="J6" s="28">
        <v>3</v>
      </c>
      <c r="K6" s="28">
        <v>40</v>
      </c>
    </row>
    <row r="7" spans="1:11">
      <c r="A7" s="22">
        <v>2</v>
      </c>
      <c r="B7" s="1" t="s">
        <v>22</v>
      </c>
      <c r="C7" s="24">
        <v>6</v>
      </c>
      <c r="D7" s="54" t="s">
        <v>66</v>
      </c>
      <c r="E7" s="26">
        <v>2</v>
      </c>
      <c r="F7" s="5"/>
      <c r="G7" s="5">
        <v>1</v>
      </c>
      <c r="H7" s="26">
        <v>2</v>
      </c>
      <c r="I7" s="53">
        <f t="shared" si="0"/>
        <v>36</v>
      </c>
      <c r="J7" s="37">
        <v>12</v>
      </c>
      <c r="K7" s="28">
        <v>24</v>
      </c>
    </row>
    <row r="8" spans="1:11">
      <c r="A8" s="22">
        <v>3</v>
      </c>
      <c r="B8" s="29" t="s">
        <v>23</v>
      </c>
      <c r="C8" s="5">
        <v>6</v>
      </c>
      <c r="D8" s="5"/>
      <c r="E8" s="26">
        <v>2</v>
      </c>
      <c r="F8" s="5"/>
      <c r="G8" s="5">
        <v>1</v>
      </c>
      <c r="H8" s="26"/>
      <c r="I8" s="53">
        <f t="shared" si="0"/>
        <v>32</v>
      </c>
      <c r="J8" s="28">
        <v>10</v>
      </c>
      <c r="K8" s="28">
        <v>22</v>
      </c>
    </row>
    <row r="9" spans="1:11">
      <c r="A9" s="22">
        <v>4</v>
      </c>
      <c r="B9" s="23" t="s">
        <v>24</v>
      </c>
      <c r="C9" s="5">
        <v>6</v>
      </c>
      <c r="D9" s="5"/>
      <c r="E9" s="26">
        <v>1</v>
      </c>
      <c r="F9" s="5">
        <v>1</v>
      </c>
      <c r="G9" s="5">
        <v>1</v>
      </c>
      <c r="H9" s="26"/>
      <c r="I9" s="53">
        <f t="shared" si="0"/>
        <v>30</v>
      </c>
      <c r="J9" s="28">
        <v>2</v>
      </c>
      <c r="K9" s="28">
        <v>28</v>
      </c>
    </row>
    <row r="10" spans="1:11">
      <c r="A10" s="22">
        <v>5</v>
      </c>
      <c r="B10" s="23" t="s">
        <v>26</v>
      </c>
      <c r="C10" s="5">
        <v>6</v>
      </c>
      <c r="D10" s="1" t="s">
        <v>67</v>
      </c>
      <c r="E10" s="26">
        <v>1</v>
      </c>
      <c r="F10" s="5">
        <v>1</v>
      </c>
      <c r="G10" s="5"/>
      <c r="H10" s="26">
        <v>1</v>
      </c>
      <c r="I10" s="53">
        <f t="shared" si="0"/>
        <v>26</v>
      </c>
      <c r="J10" s="28">
        <v>4</v>
      </c>
      <c r="K10" s="37">
        <v>22</v>
      </c>
    </row>
    <row r="11" spans="1:11">
      <c r="A11" s="22">
        <v>6</v>
      </c>
      <c r="B11" s="29" t="s">
        <v>27</v>
      </c>
      <c r="C11" s="24">
        <v>6</v>
      </c>
      <c r="D11" s="30"/>
      <c r="E11" s="26">
        <v>1</v>
      </c>
      <c r="F11" s="5">
        <v>1</v>
      </c>
      <c r="G11" s="5"/>
      <c r="H11" s="26"/>
      <c r="I11" s="53">
        <f t="shared" si="0"/>
        <v>24</v>
      </c>
      <c r="J11" s="37">
        <v>4</v>
      </c>
      <c r="K11" s="37">
        <v>20</v>
      </c>
    </row>
    <row r="12" spans="1:11" s="1" customFormat="1">
      <c r="A12" s="41">
        <v>7</v>
      </c>
      <c r="B12" s="23" t="s">
        <v>25</v>
      </c>
      <c r="C12" s="5">
        <v>4</v>
      </c>
      <c r="D12" s="31"/>
      <c r="E12" s="5">
        <v>1</v>
      </c>
      <c r="F12" s="5">
        <v>1</v>
      </c>
      <c r="G12" s="31"/>
      <c r="H12" s="5"/>
      <c r="I12" s="53">
        <f t="shared" si="0"/>
        <v>24</v>
      </c>
      <c r="J12" s="28">
        <v>2</v>
      </c>
      <c r="K12" s="28">
        <v>22</v>
      </c>
    </row>
    <row r="13" spans="1:11" s="1" customFormat="1">
      <c r="A13" s="41">
        <v>8</v>
      </c>
      <c r="B13" s="23" t="s">
        <v>35</v>
      </c>
      <c r="C13" s="5">
        <v>3</v>
      </c>
      <c r="D13" s="31" t="s">
        <v>68</v>
      </c>
      <c r="E13" s="5"/>
      <c r="F13" s="5">
        <v>1</v>
      </c>
      <c r="G13" s="31">
        <v>1</v>
      </c>
      <c r="H13" s="5">
        <v>1</v>
      </c>
      <c r="I13" s="53">
        <f t="shared" si="0"/>
        <v>19</v>
      </c>
      <c r="J13" s="37"/>
      <c r="K13" s="37">
        <v>19</v>
      </c>
    </row>
    <row r="14" spans="1:11" s="1" customFormat="1">
      <c r="A14" s="41">
        <v>9</v>
      </c>
      <c r="B14" s="23" t="s">
        <v>48</v>
      </c>
      <c r="C14" s="5">
        <v>3</v>
      </c>
      <c r="D14" s="32"/>
      <c r="E14" s="5"/>
      <c r="F14" s="5"/>
      <c r="G14" s="31">
        <v>2</v>
      </c>
      <c r="H14" s="5"/>
      <c r="I14" s="53">
        <f t="shared" si="0"/>
        <v>17</v>
      </c>
      <c r="J14" s="28">
        <v>6</v>
      </c>
      <c r="K14" s="28">
        <v>11</v>
      </c>
    </row>
    <row r="15" spans="1:11" s="1" customFormat="1">
      <c r="A15" s="41">
        <v>9</v>
      </c>
      <c r="B15" s="23" t="s">
        <v>49</v>
      </c>
      <c r="C15" s="5">
        <v>3</v>
      </c>
      <c r="D15" s="33"/>
      <c r="E15" s="5"/>
      <c r="F15" s="5"/>
      <c r="G15" s="31">
        <v>2</v>
      </c>
      <c r="H15" s="5"/>
      <c r="I15" s="53">
        <f t="shared" si="0"/>
        <v>17</v>
      </c>
      <c r="J15" s="28">
        <v>6</v>
      </c>
      <c r="K15" s="28">
        <v>11</v>
      </c>
    </row>
    <row r="16" spans="1:11" s="1" customFormat="1">
      <c r="A16" s="41">
        <v>11</v>
      </c>
      <c r="B16" s="1" t="s">
        <v>50</v>
      </c>
      <c r="C16" s="5">
        <v>3</v>
      </c>
      <c r="D16" s="34"/>
      <c r="E16" s="5"/>
      <c r="F16" s="5"/>
      <c r="G16" s="31"/>
      <c r="H16" s="5"/>
      <c r="I16" s="53">
        <f t="shared" si="0"/>
        <v>16</v>
      </c>
      <c r="J16" s="28"/>
      <c r="K16" s="28">
        <v>16</v>
      </c>
    </row>
    <row r="17" spans="1:11" s="1" customFormat="1">
      <c r="A17" s="41">
        <v>12</v>
      </c>
      <c r="B17" s="1" t="s">
        <v>28</v>
      </c>
      <c r="C17" s="5">
        <v>2</v>
      </c>
      <c r="D17" s="32"/>
      <c r="E17" s="5">
        <v>1</v>
      </c>
      <c r="F17" s="5"/>
      <c r="G17" s="31"/>
      <c r="H17" s="5"/>
      <c r="I17" s="53">
        <f t="shared" si="0"/>
        <v>13</v>
      </c>
      <c r="J17" s="28">
        <v>3</v>
      </c>
      <c r="K17" s="28">
        <v>10</v>
      </c>
    </row>
    <row r="18" spans="1:11" s="1" customFormat="1">
      <c r="A18" s="41">
        <v>13</v>
      </c>
      <c r="B18" s="23" t="s">
        <v>30</v>
      </c>
      <c r="C18" s="5">
        <v>3</v>
      </c>
      <c r="D18" s="31"/>
      <c r="E18" s="5"/>
      <c r="F18" s="5">
        <v>1</v>
      </c>
      <c r="G18" s="31"/>
      <c r="H18" s="5"/>
      <c r="I18" s="53">
        <f t="shared" si="0"/>
        <v>12</v>
      </c>
      <c r="J18" s="37"/>
      <c r="K18" s="37">
        <v>12</v>
      </c>
    </row>
    <row r="19" spans="1:11" s="1" customFormat="1">
      <c r="A19" s="41">
        <v>13</v>
      </c>
      <c r="B19" s="23" t="s">
        <v>31</v>
      </c>
      <c r="C19" s="5">
        <v>3</v>
      </c>
      <c r="D19" s="31"/>
      <c r="E19" s="5"/>
      <c r="F19" s="5">
        <v>1</v>
      </c>
      <c r="G19" s="31"/>
      <c r="H19" s="5"/>
      <c r="I19" s="53">
        <f t="shared" si="0"/>
        <v>12</v>
      </c>
      <c r="J19" s="28"/>
      <c r="K19" s="37">
        <v>12</v>
      </c>
    </row>
    <row r="20" spans="1:11" s="1" customFormat="1">
      <c r="A20" s="41">
        <v>15</v>
      </c>
      <c r="B20" s="1" t="s">
        <v>69</v>
      </c>
      <c r="C20" s="24">
        <v>1</v>
      </c>
      <c r="D20" s="35"/>
      <c r="E20" s="5">
        <v>1</v>
      </c>
      <c r="F20" s="5"/>
      <c r="G20" s="31"/>
      <c r="H20" s="5"/>
      <c r="I20" s="53">
        <f t="shared" si="0"/>
        <v>11</v>
      </c>
      <c r="J20" s="28"/>
      <c r="K20" s="28">
        <v>11</v>
      </c>
    </row>
    <row r="21" spans="1:11" s="1" customFormat="1">
      <c r="A21" s="41">
        <v>15</v>
      </c>
      <c r="B21" s="23" t="s">
        <v>33</v>
      </c>
      <c r="C21" s="5">
        <v>1</v>
      </c>
      <c r="D21" s="32" t="s">
        <v>70</v>
      </c>
      <c r="E21" s="5"/>
      <c r="F21" s="5"/>
      <c r="G21" s="31">
        <v>1</v>
      </c>
      <c r="H21" s="5">
        <v>1</v>
      </c>
      <c r="I21" s="53">
        <f t="shared" si="0"/>
        <v>11</v>
      </c>
      <c r="J21" s="28"/>
      <c r="K21" s="28">
        <v>11</v>
      </c>
    </row>
    <row r="22" spans="1:11" s="1" customFormat="1">
      <c r="A22" s="41">
        <v>15</v>
      </c>
      <c r="B22" s="23" t="s">
        <v>21</v>
      </c>
      <c r="C22" s="5">
        <v>1</v>
      </c>
      <c r="D22" s="34"/>
      <c r="E22" s="5"/>
      <c r="F22" s="5">
        <v>1</v>
      </c>
      <c r="G22" s="31"/>
      <c r="H22" s="5"/>
      <c r="I22" s="53">
        <f t="shared" si="0"/>
        <v>11</v>
      </c>
      <c r="J22" s="28"/>
      <c r="K22" s="28">
        <v>11</v>
      </c>
    </row>
    <row r="23" spans="1:11" s="1" customFormat="1">
      <c r="A23" s="41">
        <v>18</v>
      </c>
      <c r="B23" s="23" t="s">
        <v>51</v>
      </c>
      <c r="C23" s="5">
        <v>2</v>
      </c>
      <c r="D23" s="31"/>
      <c r="E23" s="5"/>
      <c r="F23" s="5"/>
      <c r="G23" s="31"/>
      <c r="H23" s="5"/>
      <c r="I23" s="53">
        <f t="shared" si="0"/>
        <v>9</v>
      </c>
      <c r="J23" s="28"/>
      <c r="K23" s="28">
        <v>9</v>
      </c>
    </row>
    <row r="24" spans="1:11" s="1" customFormat="1">
      <c r="A24" s="41">
        <v>18</v>
      </c>
      <c r="B24" s="1" t="s">
        <v>34</v>
      </c>
      <c r="C24" s="5">
        <v>1</v>
      </c>
      <c r="D24" s="31"/>
      <c r="E24" s="5"/>
      <c r="F24" s="5">
        <v>1</v>
      </c>
      <c r="G24" s="31"/>
      <c r="H24" s="5"/>
      <c r="I24" s="53">
        <f t="shared" si="0"/>
        <v>9</v>
      </c>
      <c r="J24" s="28"/>
      <c r="K24" s="28">
        <v>9</v>
      </c>
    </row>
    <row r="25" spans="1:11" s="1" customFormat="1">
      <c r="A25" s="41">
        <v>18</v>
      </c>
      <c r="B25" s="23" t="s">
        <v>71</v>
      </c>
      <c r="C25" s="5">
        <v>2</v>
      </c>
      <c r="D25" s="34"/>
      <c r="E25" s="5"/>
      <c r="F25" s="5">
        <v>1</v>
      </c>
      <c r="G25" s="31"/>
      <c r="H25" s="5"/>
      <c r="I25" s="53">
        <f t="shared" si="0"/>
        <v>9</v>
      </c>
      <c r="J25" s="28">
        <v>8</v>
      </c>
      <c r="K25" s="28">
        <v>1</v>
      </c>
    </row>
    <row r="26" spans="1:11" s="1" customFormat="1">
      <c r="A26" s="41">
        <v>18</v>
      </c>
      <c r="B26" s="23" t="s">
        <v>36</v>
      </c>
      <c r="C26" s="5">
        <v>2</v>
      </c>
      <c r="D26" s="34"/>
      <c r="E26" s="5"/>
      <c r="F26" s="5">
        <v>1</v>
      </c>
      <c r="G26" s="31"/>
      <c r="H26" s="5"/>
      <c r="I26" s="53">
        <f t="shared" si="0"/>
        <v>9</v>
      </c>
      <c r="J26" s="28">
        <v>8</v>
      </c>
      <c r="K26" s="28">
        <v>1</v>
      </c>
    </row>
    <row r="27" spans="1:11" s="1" customFormat="1">
      <c r="A27" s="41">
        <v>18</v>
      </c>
      <c r="B27" s="23" t="s">
        <v>32</v>
      </c>
      <c r="C27" s="5">
        <v>1</v>
      </c>
      <c r="D27" s="34"/>
      <c r="E27" s="5"/>
      <c r="F27" s="5"/>
      <c r="G27" s="31">
        <v>1</v>
      </c>
      <c r="H27" s="5"/>
      <c r="I27" s="53">
        <f t="shared" si="0"/>
        <v>9</v>
      </c>
      <c r="J27" s="28"/>
      <c r="K27" s="28">
        <v>9</v>
      </c>
    </row>
    <row r="28" spans="1:11" s="1" customFormat="1">
      <c r="A28" s="41">
        <v>23</v>
      </c>
      <c r="B28" s="29" t="s">
        <v>72</v>
      </c>
      <c r="C28" s="5">
        <v>1</v>
      </c>
      <c r="D28" s="33"/>
      <c r="E28" s="5"/>
      <c r="F28" s="5"/>
      <c r="G28" s="31"/>
      <c r="H28" s="5"/>
      <c r="I28" s="53">
        <f t="shared" si="0"/>
        <v>7</v>
      </c>
      <c r="J28" s="37"/>
      <c r="K28" s="28">
        <v>7</v>
      </c>
    </row>
    <row r="29" spans="1:11" s="1" customFormat="1">
      <c r="A29" s="41">
        <v>23</v>
      </c>
      <c r="B29" s="23" t="s">
        <v>38</v>
      </c>
      <c r="C29" s="5">
        <v>4</v>
      </c>
      <c r="D29" s="34"/>
      <c r="E29" s="5"/>
      <c r="F29" s="5"/>
      <c r="G29" s="31"/>
      <c r="H29" s="5"/>
      <c r="I29" s="53">
        <f t="shared" si="0"/>
        <v>7</v>
      </c>
      <c r="J29" s="28">
        <v>1</v>
      </c>
      <c r="K29" s="28">
        <v>6</v>
      </c>
    </row>
    <row r="30" spans="1:11" s="1" customFormat="1">
      <c r="A30" s="41">
        <v>23</v>
      </c>
      <c r="B30" s="23" t="s">
        <v>73</v>
      </c>
      <c r="C30" s="5">
        <v>2</v>
      </c>
      <c r="D30" s="31"/>
      <c r="E30" s="5"/>
      <c r="F30" s="5"/>
      <c r="G30" s="31"/>
      <c r="H30" s="5"/>
      <c r="I30" s="53">
        <f t="shared" si="0"/>
        <v>7</v>
      </c>
      <c r="J30" s="28"/>
      <c r="K30" s="28">
        <v>7</v>
      </c>
    </row>
    <row r="31" spans="1:11" s="1" customFormat="1">
      <c r="A31" s="41">
        <v>26</v>
      </c>
      <c r="B31" s="23" t="s">
        <v>74</v>
      </c>
      <c r="C31" s="5">
        <v>1</v>
      </c>
      <c r="D31" s="36"/>
      <c r="E31" s="5"/>
      <c r="F31" s="5"/>
      <c r="G31" s="31"/>
      <c r="H31" s="5"/>
      <c r="I31" s="53">
        <f t="shared" si="0"/>
        <v>6</v>
      </c>
      <c r="J31" s="28"/>
      <c r="K31" s="28">
        <v>6</v>
      </c>
    </row>
    <row r="32" spans="1:11" s="1" customFormat="1">
      <c r="A32" s="41">
        <v>27</v>
      </c>
      <c r="B32" s="29" t="s">
        <v>75</v>
      </c>
      <c r="C32" s="5">
        <v>1</v>
      </c>
      <c r="D32" s="31"/>
      <c r="E32" s="5"/>
      <c r="F32" s="5"/>
      <c r="G32" s="31">
        <v>1</v>
      </c>
      <c r="H32" s="5"/>
      <c r="I32" s="53">
        <f t="shared" si="0"/>
        <v>5</v>
      </c>
      <c r="J32" s="28"/>
      <c r="K32" s="37">
        <v>5</v>
      </c>
    </row>
    <row r="33" spans="1:11" s="1" customFormat="1">
      <c r="A33" s="41">
        <v>28</v>
      </c>
      <c r="B33" s="23" t="s">
        <v>76</v>
      </c>
      <c r="C33" s="5">
        <v>2</v>
      </c>
      <c r="D33" s="34"/>
      <c r="E33" s="5"/>
      <c r="F33" s="5"/>
      <c r="G33" s="31"/>
      <c r="H33" s="5"/>
      <c r="I33" s="53">
        <f t="shared" si="0"/>
        <v>4</v>
      </c>
      <c r="J33" s="28">
        <v>1</v>
      </c>
      <c r="K33" s="28">
        <v>3</v>
      </c>
    </row>
    <row r="34" spans="1:11" s="1" customFormat="1">
      <c r="A34" s="41">
        <v>29</v>
      </c>
      <c r="B34" s="23" t="s">
        <v>77</v>
      </c>
      <c r="C34" s="5">
        <v>1</v>
      </c>
      <c r="D34" s="31"/>
      <c r="E34" s="5"/>
      <c r="F34" s="5"/>
      <c r="G34" s="31"/>
      <c r="H34" s="5"/>
      <c r="I34" s="53">
        <f t="shared" si="0"/>
        <v>3</v>
      </c>
      <c r="J34" s="28"/>
      <c r="K34" s="28">
        <v>3</v>
      </c>
    </row>
    <row r="35" spans="1:11" s="1" customFormat="1">
      <c r="A35" s="41">
        <v>30</v>
      </c>
      <c r="B35" s="1" t="s">
        <v>78</v>
      </c>
      <c r="C35" s="5">
        <v>1</v>
      </c>
      <c r="D35" s="31"/>
      <c r="E35" s="5"/>
      <c r="F35" s="5"/>
      <c r="G35" s="31"/>
      <c r="H35" s="5"/>
      <c r="I35" s="53">
        <f t="shared" si="0"/>
        <v>1</v>
      </c>
      <c r="J35" s="28"/>
      <c r="K35" s="28">
        <v>1</v>
      </c>
    </row>
    <row r="36" spans="1:11" s="1" customFormat="1">
      <c r="A36" s="41">
        <v>30</v>
      </c>
      <c r="B36" s="23" t="s">
        <v>79</v>
      </c>
      <c r="C36" s="5">
        <v>1</v>
      </c>
      <c r="D36" s="31"/>
      <c r="E36" s="5"/>
      <c r="F36" s="5"/>
      <c r="G36" s="31"/>
      <c r="H36" s="5"/>
      <c r="I36" s="53">
        <f t="shared" si="0"/>
        <v>1</v>
      </c>
      <c r="J36" s="37"/>
      <c r="K36" s="28">
        <v>1</v>
      </c>
    </row>
    <row r="37" spans="1:11" s="1" customFormat="1">
      <c r="A37" s="41">
        <v>30</v>
      </c>
      <c r="B37" s="23" t="s">
        <v>80</v>
      </c>
      <c r="C37" s="5">
        <v>1</v>
      </c>
      <c r="D37" s="31"/>
      <c r="E37" s="5"/>
      <c r="F37" s="5"/>
      <c r="G37" s="31"/>
      <c r="H37" s="5"/>
      <c r="I37" s="53">
        <f t="shared" si="0"/>
        <v>1</v>
      </c>
      <c r="J37" s="28"/>
      <c r="K37" s="28">
        <v>1</v>
      </c>
    </row>
    <row r="38" spans="1:11" s="1" customFormat="1" ht="13.5" thickBot="1">
      <c r="A38" s="55"/>
      <c r="B38" s="56"/>
      <c r="C38" s="39"/>
      <c r="D38" s="40"/>
      <c r="E38" s="39"/>
      <c r="F38" s="39"/>
      <c r="G38" s="40"/>
      <c r="H38" s="39"/>
      <c r="I38" s="57"/>
      <c r="J38" s="28"/>
      <c r="K38" s="28"/>
    </row>
    <row r="39" spans="1:11" s="1" customFormat="1">
      <c r="A39" s="41"/>
      <c r="C39" s="5"/>
      <c r="D39" s="5"/>
      <c r="E39" s="5"/>
      <c r="F39" s="5"/>
      <c r="G39" s="5"/>
      <c r="H39" s="5"/>
      <c r="I39" s="58"/>
    </row>
    <row r="40" spans="1:11">
      <c r="A40" s="4" t="s">
        <v>52</v>
      </c>
      <c r="I40" s="43"/>
    </row>
    <row r="41" spans="1:11">
      <c r="I41" s="43"/>
    </row>
    <row r="42" spans="1:11">
      <c r="B42" s="44" t="s">
        <v>81</v>
      </c>
      <c r="C42" s="45">
        <v>40650</v>
      </c>
      <c r="D42" s="46" t="s">
        <v>2</v>
      </c>
      <c r="E42" s="4" t="s">
        <v>2</v>
      </c>
    </row>
    <row r="43" spans="1:11">
      <c r="B43" s="44" t="s">
        <v>54</v>
      </c>
      <c r="C43" s="45">
        <v>40678</v>
      </c>
      <c r="D43" s="46" t="s">
        <v>2</v>
      </c>
      <c r="E43" s="4" t="s">
        <v>2</v>
      </c>
    </row>
    <row r="44" spans="1:11">
      <c r="B44" s="44" t="s">
        <v>55</v>
      </c>
      <c r="C44" s="45">
        <v>40713</v>
      </c>
      <c r="D44" s="46" t="s">
        <v>2</v>
      </c>
      <c r="E44" s="4" t="s">
        <v>2</v>
      </c>
    </row>
    <row r="45" spans="1:11">
      <c r="B45" s="44" t="s">
        <v>82</v>
      </c>
      <c r="C45" s="45">
        <v>40755</v>
      </c>
      <c r="D45" s="46" t="s">
        <v>2</v>
      </c>
      <c r="E45" s="4" t="s">
        <v>2</v>
      </c>
    </row>
    <row r="46" spans="1:11">
      <c r="B46" s="44" t="s">
        <v>56</v>
      </c>
      <c r="C46" s="45">
        <v>40774</v>
      </c>
      <c r="D46" s="46" t="s">
        <v>2</v>
      </c>
      <c r="E46" s="4" t="s">
        <v>2</v>
      </c>
    </row>
    <row r="47" spans="1:11">
      <c r="B47" s="44" t="s">
        <v>58</v>
      </c>
      <c r="C47" s="47">
        <v>40797</v>
      </c>
      <c r="D47" s="46"/>
      <c r="E47" s="1" t="s">
        <v>2</v>
      </c>
    </row>
    <row r="48" spans="1:11">
      <c r="E48" s="4" t="s">
        <v>2</v>
      </c>
    </row>
  </sheetData>
  <printOptions horizontalCentered="1" gridLines="1" gridLinesSet="0"/>
  <pageMargins left="0.25" right="0.25" top="0.25" bottom="0.25" header="0.5" footer="0.5"/>
  <pageSetup scale="85" orientation="portrait" horizontalDpi="4294967292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12ldrbrd-Final</vt:lpstr>
      <vt:lpstr>12ldrbrd-event5</vt:lpstr>
      <vt:lpstr>12ldrbrd-event4</vt:lpstr>
      <vt:lpstr>12ldrbrd-event3</vt:lpstr>
      <vt:lpstr>12ldrbrd-event2</vt:lpstr>
      <vt:lpstr>12ldrbrd-event1</vt:lpstr>
      <vt:lpstr>Sheet2</vt:lpstr>
      <vt:lpstr>point system per boats in field</vt:lpstr>
      <vt:lpstr>11 ldrbrd-final</vt:lpstr>
      <vt:lpstr>'12ldrbrd-event1'!Print_Area</vt:lpstr>
      <vt:lpstr>'12ldrbrd-event2'!Print_Area</vt:lpstr>
      <vt:lpstr>'12ldrbrd-event3'!Print_Area</vt:lpstr>
      <vt:lpstr>'12ldrbrd-event4'!Print_Area</vt:lpstr>
      <vt:lpstr>'12ldrbrd-event5'!Print_Area</vt:lpstr>
      <vt:lpstr>'12ldrbrd-Final'!Print_Area</vt:lpstr>
    </vt:vector>
  </TitlesOfParts>
  <Company>United States Army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tom.hartigan</dc:creator>
  <cp:lastModifiedBy>tom.hartigan</cp:lastModifiedBy>
  <cp:lastPrinted>2012-04-16T12:19:13Z</cp:lastPrinted>
  <dcterms:created xsi:type="dcterms:W3CDTF">2012-04-16T12:08:31Z</dcterms:created>
  <dcterms:modified xsi:type="dcterms:W3CDTF">2012-09-20T16:03:02Z</dcterms:modified>
</cp:coreProperties>
</file>